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Nutzer\Downloads\"/>
    </mc:Choice>
  </mc:AlternateContent>
  <xr:revisionPtr revIDLastSave="0" documentId="13_ncr:1_{5550F449-BB76-4382-8E3B-92E1D10FF74F}" xr6:coauthVersionLast="45" xr6:coauthVersionMax="45" xr10:uidLastSave="{00000000-0000-0000-0000-000000000000}"/>
  <bookViews>
    <workbookView xWindow="28680" yWindow="-120" windowWidth="29040" windowHeight="15840" xr2:uid="{6A744FDD-9700-4BC0-8156-267707D3F475}"/>
  </bookViews>
  <sheets>
    <sheet name="Calculator" sheetId="4" r:id="rId1"/>
    <sheet name="Standard size" sheetId="1" r:id="rId2"/>
    <sheet name="Oversize local fulfilment fees" sheetId="2" r:id="rId3"/>
    <sheet name="Oversize EFN and Pan EU" sheetId="3" r:id="rId4"/>
  </sheets>
  <definedNames>
    <definedName name="mnd_2jc_jcb" localSheetId="1">'Standard size'!#REF!</definedName>
    <definedName name="wjz_cjc_jcb" localSheetId="1">'Standard size'!$A$1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38" i="4" l="1"/>
  <c r="AB39" i="4"/>
  <c r="AB40" i="4"/>
  <c r="AB41" i="4"/>
  <c r="AB42" i="4"/>
  <c r="AB43" i="4"/>
  <c r="AB44" i="4"/>
  <c r="AB45" i="4"/>
  <c r="AB46" i="4"/>
  <c r="AB47" i="4"/>
  <c r="AB48" i="4"/>
  <c r="AB49" i="4"/>
  <c r="AB50" i="4"/>
  <c r="AB51" i="4"/>
  <c r="AB52" i="4"/>
  <c r="AB53" i="4"/>
  <c r="AB54" i="4"/>
  <c r="AB55" i="4"/>
  <c r="AB56" i="4"/>
  <c r="AB57" i="4"/>
  <c r="AB58" i="4"/>
  <c r="AB59" i="4"/>
  <c r="AB60" i="4"/>
  <c r="AB61" i="4"/>
  <c r="AB37" i="4"/>
  <c r="AA38" i="4"/>
  <c r="AA39" i="4"/>
  <c r="AA40" i="4"/>
  <c r="AA41" i="4"/>
  <c r="AA42" i="4"/>
  <c r="AA43" i="4"/>
  <c r="AA44" i="4"/>
  <c r="AA45" i="4"/>
  <c r="AA46" i="4"/>
  <c r="AA47" i="4"/>
  <c r="AA48" i="4"/>
  <c r="AA49" i="4"/>
  <c r="AA50" i="4"/>
  <c r="AA51" i="4"/>
  <c r="AA52" i="4"/>
  <c r="AA53" i="4"/>
  <c r="AA54" i="4"/>
  <c r="AA55" i="4"/>
  <c r="AA56" i="4"/>
  <c r="AA57" i="4"/>
  <c r="AA58" i="4"/>
  <c r="AA59" i="4"/>
  <c r="AA60" i="4"/>
  <c r="AA61" i="4"/>
  <c r="AA37" i="4"/>
  <c r="Z38" i="4"/>
  <c r="Z39" i="4"/>
  <c r="Z40" i="4"/>
  <c r="Z41" i="4"/>
  <c r="Z42" i="4"/>
  <c r="Z43" i="4"/>
  <c r="Z44" i="4"/>
  <c r="Z45" i="4"/>
  <c r="Z46" i="4"/>
  <c r="Z47" i="4"/>
  <c r="Z48" i="4"/>
  <c r="Z49" i="4"/>
  <c r="Z50" i="4"/>
  <c r="Z51" i="4"/>
  <c r="Z52" i="4"/>
  <c r="Z53" i="4"/>
  <c r="Z54" i="4"/>
  <c r="Z55" i="4"/>
  <c r="Z56" i="4"/>
  <c r="Z57" i="4"/>
  <c r="Z58" i="4"/>
  <c r="Z59" i="4"/>
  <c r="Z60" i="4"/>
  <c r="Z61" i="4"/>
  <c r="Z37" i="4"/>
  <c r="Y38" i="4"/>
  <c r="Y39" i="4"/>
  <c r="Y40" i="4"/>
  <c r="Y41" i="4"/>
  <c r="Y42" i="4"/>
  <c r="Y43" i="4"/>
  <c r="Y44" i="4"/>
  <c r="Y45" i="4"/>
  <c r="Y46" i="4"/>
  <c r="Y47" i="4"/>
  <c r="Y48" i="4"/>
  <c r="Y49" i="4"/>
  <c r="Y50" i="4"/>
  <c r="Y51" i="4"/>
  <c r="Y52" i="4"/>
  <c r="Y53" i="4"/>
  <c r="Y54" i="4"/>
  <c r="Y55" i="4"/>
  <c r="Y56" i="4"/>
  <c r="Y57" i="4"/>
  <c r="Y58" i="4"/>
  <c r="Y59" i="4"/>
  <c r="Y60" i="4"/>
  <c r="Y61" i="4"/>
  <c r="Y37"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5" i="4"/>
  <c r="AC34" i="4"/>
  <c r="AC33" i="4"/>
  <c r="AC32" i="4"/>
  <c r="AC31" i="4"/>
  <c r="AC30" i="4"/>
  <c r="AC29" i="4"/>
  <c r="AC28" i="4"/>
  <c r="AC27" i="4"/>
  <c r="AC26" i="4"/>
  <c r="AC25" i="4"/>
  <c r="AC24" i="4"/>
  <c r="AC23" i="4"/>
  <c r="AC22" i="4"/>
  <c r="AC21" i="4"/>
  <c r="AC20" i="4"/>
  <c r="AC19" i="4"/>
  <c r="AC18" i="4"/>
  <c r="AC17" i="4"/>
  <c r="AC16" i="4"/>
  <c r="AB17" i="4"/>
  <c r="AB18" i="4"/>
  <c r="AB19" i="4"/>
  <c r="AB20" i="4"/>
  <c r="AB21" i="4"/>
  <c r="AB22" i="4"/>
  <c r="AB23" i="4"/>
  <c r="AB24" i="4"/>
  <c r="AB25" i="4"/>
  <c r="AB26" i="4"/>
  <c r="AB27" i="4"/>
  <c r="AB28" i="4"/>
  <c r="AB29" i="4"/>
  <c r="AB30" i="4"/>
  <c r="AB31" i="4"/>
  <c r="AB32" i="4"/>
  <c r="AB33" i="4"/>
  <c r="AB34" i="4"/>
  <c r="AB35" i="4"/>
  <c r="AB16" i="4"/>
  <c r="AA17" i="4"/>
  <c r="AA18" i="4"/>
  <c r="AA19" i="4"/>
  <c r="AA20" i="4"/>
  <c r="AA21" i="4"/>
  <c r="AA22" i="4"/>
  <c r="AA23" i="4"/>
  <c r="AA24" i="4"/>
  <c r="AA25" i="4"/>
  <c r="AA26" i="4"/>
  <c r="AA27" i="4"/>
  <c r="AA28" i="4"/>
  <c r="AA29" i="4"/>
  <c r="AA30" i="4"/>
  <c r="AA31" i="4"/>
  <c r="AA32" i="4"/>
  <c r="AA33" i="4"/>
  <c r="AA34" i="4"/>
  <c r="AA35" i="4"/>
  <c r="AA16" i="4"/>
  <c r="Z17" i="4"/>
  <c r="Z18" i="4"/>
  <c r="Z19" i="4"/>
  <c r="Z20" i="4"/>
  <c r="Z21" i="4"/>
  <c r="Z22" i="4"/>
  <c r="Z23" i="4"/>
  <c r="Z24" i="4"/>
  <c r="Z25" i="4"/>
  <c r="Z26" i="4"/>
  <c r="Z27" i="4"/>
  <c r="Z28" i="4"/>
  <c r="Z29" i="4"/>
  <c r="Z30" i="4"/>
  <c r="Z31" i="4"/>
  <c r="Z32" i="4"/>
  <c r="Z33" i="4"/>
  <c r="Z34" i="4"/>
  <c r="Z35" i="4"/>
  <c r="Z16" i="4"/>
  <c r="Y34" i="4"/>
  <c r="Y17" i="4"/>
  <c r="Y18" i="4"/>
  <c r="Y19" i="4"/>
  <c r="Y20" i="4"/>
  <c r="Y21" i="4"/>
  <c r="Y22" i="4"/>
  <c r="Y23" i="4"/>
  <c r="Y24" i="4"/>
  <c r="Y25" i="4"/>
  <c r="Y26" i="4"/>
  <c r="Y27" i="4"/>
  <c r="Y28" i="4"/>
  <c r="Y29" i="4"/>
  <c r="Y30" i="4"/>
  <c r="Y31" i="4"/>
  <c r="Y32" i="4"/>
  <c r="Y33" i="4"/>
  <c r="Y35" i="4"/>
  <c r="Y16" i="4"/>
  <c r="W61" i="4"/>
  <c r="Q17" i="4"/>
  <c r="M16" i="4"/>
  <c r="W60" i="4"/>
  <c r="W59" i="4"/>
  <c r="W58" i="4"/>
  <c r="W57" i="4"/>
  <c r="W56" i="4"/>
  <c r="W55" i="4"/>
  <c r="W54" i="4"/>
  <c r="W53" i="4"/>
  <c r="W52" i="4"/>
  <c r="W51" i="4"/>
  <c r="W50" i="4"/>
  <c r="W49" i="4"/>
  <c r="W48" i="4"/>
  <c r="W47" i="4"/>
  <c r="W46" i="4"/>
  <c r="W45" i="4"/>
  <c r="W44" i="4"/>
  <c r="W43" i="4"/>
  <c r="W42" i="4"/>
  <c r="W41" i="4"/>
  <c r="W40" i="4"/>
  <c r="W39" i="4"/>
  <c r="W38" i="4"/>
  <c r="W37" i="4"/>
  <c r="Q37" i="4"/>
  <c r="V38" i="4"/>
  <c r="V39" i="4"/>
  <c r="V40" i="4"/>
  <c r="V41" i="4"/>
  <c r="V42" i="4"/>
  <c r="V43" i="4"/>
  <c r="V44" i="4"/>
  <c r="V45" i="4"/>
  <c r="V46" i="4"/>
  <c r="V47" i="4"/>
  <c r="V48" i="4"/>
  <c r="V49" i="4"/>
  <c r="V50" i="4"/>
  <c r="V51" i="4"/>
  <c r="V52" i="4"/>
  <c r="V53" i="4"/>
  <c r="V54" i="4"/>
  <c r="V55" i="4"/>
  <c r="V56" i="4"/>
  <c r="V57" i="4"/>
  <c r="V58" i="4"/>
  <c r="V59" i="4"/>
  <c r="V60" i="4"/>
  <c r="V61" i="4"/>
  <c r="V37" i="4"/>
  <c r="U38" i="4"/>
  <c r="U39" i="4"/>
  <c r="U40" i="4"/>
  <c r="U41" i="4"/>
  <c r="U42" i="4"/>
  <c r="U43" i="4"/>
  <c r="U44" i="4"/>
  <c r="U45" i="4"/>
  <c r="U46" i="4"/>
  <c r="U47" i="4"/>
  <c r="U48" i="4"/>
  <c r="U49" i="4"/>
  <c r="U50" i="4"/>
  <c r="U51" i="4"/>
  <c r="U52" i="4"/>
  <c r="U53" i="4"/>
  <c r="U54" i="4"/>
  <c r="U55" i="4"/>
  <c r="U56" i="4"/>
  <c r="U57" i="4"/>
  <c r="U58" i="4"/>
  <c r="U59" i="4"/>
  <c r="U60" i="4"/>
  <c r="U61" i="4"/>
  <c r="U37" i="4"/>
  <c r="T38" i="4"/>
  <c r="T39" i="4"/>
  <c r="T40" i="4"/>
  <c r="T41" i="4"/>
  <c r="T42" i="4"/>
  <c r="T43" i="4"/>
  <c r="T44" i="4"/>
  <c r="T45" i="4"/>
  <c r="T46" i="4"/>
  <c r="T47" i="4"/>
  <c r="T48" i="4"/>
  <c r="T49" i="4"/>
  <c r="T50" i="4"/>
  <c r="T51" i="4"/>
  <c r="T52" i="4"/>
  <c r="T53" i="4"/>
  <c r="T54" i="4"/>
  <c r="T55" i="4"/>
  <c r="T56" i="4"/>
  <c r="T57" i="4"/>
  <c r="T58" i="4"/>
  <c r="T59" i="4"/>
  <c r="T60" i="4"/>
  <c r="T61" i="4"/>
  <c r="T37" i="4"/>
  <c r="S38" i="4"/>
  <c r="S39" i="4"/>
  <c r="S40" i="4"/>
  <c r="S41" i="4"/>
  <c r="S42" i="4"/>
  <c r="S43" i="4"/>
  <c r="S44" i="4"/>
  <c r="S45" i="4"/>
  <c r="S46" i="4"/>
  <c r="S47" i="4"/>
  <c r="S48" i="4"/>
  <c r="S49" i="4"/>
  <c r="S50" i="4"/>
  <c r="S51" i="4"/>
  <c r="S52" i="4"/>
  <c r="S53" i="4"/>
  <c r="S54" i="4"/>
  <c r="S55" i="4"/>
  <c r="S56" i="4"/>
  <c r="S57" i="4"/>
  <c r="S58" i="4"/>
  <c r="S59" i="4"/>
  <c r="S60" i="4"/>
  <c r="S61" i="4"/>
  <c r="S37" i="4"/>
  <c r="W35" i="4"/>
  <c r="W34" i="4"/>
  <c r="W33" i="4"/>
  <c r="W32" i="4"/>
  <c r="W31" i="4"/>
  <c r="W30" i="4"/>
  <c r="W29" i="4"/>
  <c r="W28" i="4"/>
  <c r="W27" i="4"/>
  <c r="W26" i="4"/>
  <c r="W25" i="4"/>
  <c r="W24" i="4"/>
  <c r="W23" i="4"/>
  <c r="W22" i="4"/>
  <c r="W21" i="4"/>
  <c r="W20" i="4"/>
  <c r="W19" i="4"/>
  <c r="W18" i="4"/>
  <c r="W17" i="4"/>
  <c r="W16" i="4"/>
  <c r="V35" i="4"/>
  <c r="V17" i="4"/>
  <c r="V18" i="4"/>
  <c r="V19" i="4"/>
  <c r="V20" i="4"/>
  <c r="V21" i="4"/>
  <c r="V22" i="4"/>
  <c r="V23" i="4"/>
  <c r="V24" i="4"/>
  <c r="V25" i="4"/>
  <c r="V26" i="4"/>
  <c r="V27" i="4"/>
  <c r="V28" i="4"/>
  <c r="V29" i="4"/>
  <c r="V30" i="4"/>
  <c r="V31" i="4"/>
  <c r="V32" i="4"/>
  <c r="V33" i="4"/>
  <c r="V34" i="4"/>
  <c r="V16" i="4"/>
  <c r="U35" i="4"/>
  <c r="U17" i="4"/>
  <c r="U18" i="4"/>
  <c r="U19" i="4"/>
  <c r="U20" i="4"/>
  <c r="U21" i="4"/>
  <c r="U22" i="4"/>
  <c r="U23" i="4"/>
  <c r="U24" i="4"/>
  <c r="U25" i="4"/>
  <c r="U26" i="4"/>
  <c r="U27" i="4"/>
  <c r="U28" i="4"/>
  <c r="U29" i="4"/>
  <c r="U30" i="4"/>
  <c r="U31" i="4"/>
  <c r="U32" i="4"/>
  <c r="U33" i="4"/>
  <c r="U34" i="4"/>
  <c r="U16" i="4"/>
  <c r="T34" i="4"/>
  <c r="T17" i="4"/>
  <c r="T18" i="4"/>
  <c r="T19" i="4"/>
  <c r="T20" i="4"/>
  <c r="T21" i="4"/>
  <c r="T22" i="4"/>
  <c r="T23" i="4"/>
  <c r="T24" i="4"/>
  <c r="T25" i="4"/>
  <c r="T26" i="4"/>
  <c r="T27" i="4"/>
  <c r="T28" i="4"/>
  <c r="T29" i="4"/>
  <c r="T30" i="4"/>
  <c r="T31" i="4"/>
  <c r="T32" i="4"/>
  <c r="T33" i="4"/>
  <c r="T35" i="4"/>
  <c r="T16" i="4"/>
  <c r="S17" i="4"/>
  <c r="S18" i="4"/>
  <c r="S19" i="4"/>
  <c r="S20" i="4"/>
  <c r="S21" i="4"/>
  <c r="S22" i="4"/>
  <c r="S23" i="4"/>
  <c r="S24" i="4"/>
  <c r="S25" i="4"/>
  <c r="S26" i="4"/>
  <c r="S27" i="4"/>
  <c r="S28" i="4"/>
  <c r="S29" i="4"/>
  <c r="S30" i="4"/>
  <c r="S31" i="4"/>
  <c r="S32" i="4"/>
  <c r="S33" i="4"/>
  <c r="S34" i="4"/>
  <c r="S35" i="4"/>
  <c r="S16" i="4"/>
  <c r="Q61" i="4"/>
  <c r="Q60" i="4"/>
  <c r="Q59" i="4"/>
  <c r="Q58" i="4"/>
  <c r="Q57" i="4"/>
  <c r="Q56" i="4"/>
  <c r="Q55" i="4"/>
  <c r="Q54" i="4"/>
  <c r="Q53" i="4"/>
  <c r="Q52" i="4"/>
  <c r="Q51" i="4"/>
  <c r="Q50" i="4"/>
  <c r="Q49" i="4"/>
  <c r="Q48" i="4"/>
  <c r="Q47" i="4"/>
  <c r="Q46" i="4"/>
  <c r="Q45" i="4"/>
  <c r="Q44" i="4"/>
  <c r="Q43" i="4"/>
  <c r="Q42" i="4"/>
  <c r="Q41" i="4"/>
  <c r="Q40" i="4"/>
  <c r="Q39" i="4"/>
  <c r="Q38" i="4"/>
  <c r="Q35" i="4"/>
  <c r="Q34" i="4"/>
  <c r="Q33" i="4"/>
  <c r="Q32" i="4"/>
  <c r="Q31" i="4"/>
  <c r="Q30" i="4"/>
  <c r="Q29" i="4"/>
  <c r="Q28" i="4"/>
  <c r="Q27" i="4"/>
  <c r="Q26" i="4"/>
  <c r="Q25" i="4"/>
  <c r="Q24" i="4"/>
  <c r="Q23" i="4"/>
  <c r="Q22" i="4"/>
  <c r="Q21" i="4"/>
  <c r="Q20" i="4"/>
  <c r="Q19" i="4"/>
  <c r="Q18" i="4"/>
  <c r="Q16" i="4"/>
  <c r="P38" i="4"/>
  <c r="P39" i="4"/>
  <c r="P40" i="4"/>
  <c r="P41" i="4"/>
  <c r="P42" i="4"/>
  <c r="P43" i="4"/>
  <c r="P44" i="4"/>
  <c r="P45" i="4"/>
  <c r="P46" i="4"/>
  <c r="P47" i="4"/>
  <c r="P48" i="4"/>
  <c r="P49" i="4"/>
  <c r="P50" i="4"/>
  <c r="P51" i="4"/>
  <c r="P52" i="4"/>
  <c r="P53" i="4"/>
  <c r="P54" i="4"/>
  <c r="P55" i="4"/>
  <c r="P56" i="4"/>
  <c r="P57" i="4"/>
  <c r="P58" i="4"/>
  <c r="P59" i="4"/>
  <c r="P60" i="4"/>
  <c r="P61" i="4"/>
  <c r="P37" i="4"/>
  <c r="O37" i="4"/>
  <c r="P17" i="4"/>
  <c r="P18" i="4"/>
  <c r="P19" i="4"/>
  <c r="P20" i="4"/>
  <c r="P21" i="4"/>
  <c r="P22" i="4"/>
  <c r="P23" i="4"/>
  <c r="P24" i="4"/>
  <c r="P25" i="4"/>
  <c r="P26" i="4"/>
  <c r="P27" i="4"/>
  <c r="P28" i="4"/>
  <c r="P29" i="4"/>
  <c r="P30" i="4"/>
  <c r="P31" i="4"/>
  <c r="P32" i="4"/>
  <c r="P33" i="4"/>
  <c r="P34" i="4"/>
  <c r="P35" i="4"/>
  <c r="P16" i="4"/>
  <c r="O38" i="4"/>
  <c r="O39" i="4"/>
  <c r="O40" i="4"/>
  <c r="O41" i="4"/>
  <c r="O42" i="4"/>
  <c r="O43" i="4"/>
  <c r="O44" i="4"/>
  <c r="O45" i="4"/>
  <c r="O46" i="4"/>
  <c r="O47" i="4"/>
  <c r="O48" i="4"/>
  <c r="O49" i="4"/>
  <c r="O50" i="4"/>
  <c r="O51" i="4"/>
  <c r="O52" i="4"/>
  <c r="O53" i="4"/>
  <c r="O54" i="4"/>
  <c r="O55" i="4"/>
  <c r="O56" i="4"/>
  <c r="O57" i="4"/>
  <c r="O58" i="4"/>
  <c r="O59" i="4"/>
  <c r="O60" i="4"/>
  <c r="O61" i="4"/>
  <c r="O17" i="4"/>
  <c r="O18" i="4"/>
  <c r="O19" i="4"/>
  <c r="O20" i="4"/>
  <c r="O21" i="4"/>
  <c r="O22" i="4"/>
  <c r="O23" i="4"/>
  <c r="O24" i="4"/>
  <c r="O25" i="4"/>
  <c r="O26" i="4"/>
  <c r="O27" i="4"/>
  <c r="O28" i="4"/>
  <c r="O29" i="4"/>
  <c r="O30" i="4"/>
  <c r="O31" i="4"/>
  <c r="O32" i="4"/>
  <c r="O33" i="4"/>
  <c r="O34" i="4"/>
  <c r="O35" i="4"/>
  <c r="O16" i="4"/>
  <c r="N38" i="4"/>
  <c r="N39" i="4"/>
  <c r="N40" i="4"/>
  <c r="N41" i="4"/>
  <c r="N42" i="4"/>
  <c r="N43" i="4"/>
  <c r="N44" i="4"/>
  <c r="N45" i="4"/>
  <c r="N46" i="4"/>
  <c r="N47" i="4"/>
  <c r="N48" i="4"/>
  <c r="N49" i="4"/>
  <c r="N50" i="4"/>
  <c r="N51" i="4"/>
  <c r="N52" i="4"/>
  <c r="N53" i="4"/>
  <c r="N54" i="4"/>
  <c r="N55" i="4"/>
  <c r="N56" i="4"/>
  <c r="N57" i="4"/>
  <c r="N58" i="4"/>
  <c r="N59" i="4"/>
  <c r="N60" i="4"/>
  <c r="N61" i="4"/>
  <c r="N37" i="4"/>
  <c r="N17" i="4"/>
  <c r="N18" i="4"/>
  <c r="N19" i="4"/>
  <c r="N20" i="4"/>
  <c r="N21" i="4"/>
  <c r="N22" i="4"/>
  <c r="N23" i="4"/>
  <c r="N24" i="4"/>
  <c r="N25" i="4"/>
  <c r="N26" i="4"/>
  <c r="N27" i="4"/>
  <c r="N28" i="4"/>
  <c r="N29" i="4"/>
  <c r="N30" i="4"/>
  <c r="N31" i="4"/>
  <c r="N32" i="4"/>
  <c r="N33" i="4"/>
  <c r="N34" i="4"/>
  <c r="N35" i="4"/>
  <c r="N16" i="4"/>
  <c r="M61" i="4"/>
  <c r="M39" i="4"/>
  <c r="M40" i="4"/>
  <c r="M41" i="4"/>
  <c r="M42" i="4"/>
  <c r="M43" i="4"/>
  <c r="M44" i="4"/>
  <c r="M45" i="4"/>
  <c r="M46" i="4"/>
  <c r="M47" i="4"/>
  <c r="M48" i="4"/>
  <c r="M49" i="4"/>
  <c r="M50" i="4"/>
  <c r="M51" i="4"/>
  <c r="M52" i="4"/>
  <c r="M53" i="4"/>
  <c r="M54" i="4"/>
  <c r="M55" i="4"/>
  <c r="M56" i="4"/>
  <c r="M57" i="4"/>
  <c r="M58" i="4"/>
  <c r="M59" i="4"/>
  <c r="M60" i="4"/>
  <c r="M38" i="4"/>
  <c r="M37" i="4"/>
  <c r="M18" i="4"/>
  <c r="M19" i="4"/>
  <c r="M20" i="4"/>
  <c r="M21" i="4"/>
  <c r="M22" i="4"/>
  <c r="M23" i="4"/>
  <c r="M24" i="4"/>
  <c r="M25" i="4"/>
  <c r="M26" i="4"/>
  <c r="M27" i="4"/>
  <c r="M28" i="4"/>
  <c r="M29" i="4"/>
  <c r="M30" i="4"/>
  <c r="M31" i="4"/>
  <c r="M32" i="4"/>
  <c r="M33" i="4"/>
  <c r="M34" i="4"/>
  <c r="M35" i="4"/>
  <c r="M17" i="4"/>
  <c r="S12" i="4" l="1"/>
  <c r="Y12" i="4"/>
  <c r="M12" i="4"/>
</calcChain>
</file>

<file path=xl/sharedStrings.xml><?xml version="1.0" encoding="utf-8"?>
<sst xmlns="http://schemas.openxmlformats.org/spreadsheetml/2006/main" count="340" uniqueCount="226">
  <si>
    <t>Standard-size fulfilment fees</t>
  </si>
  <si>
    <t>Standard-size (per unit, sold on Amazon)</t>
  </si>
  <si>
    <t>Before April 1, 2020</t>
  </si>
  <si>
    <t>April 1, 2020 and after</t>
  </si>
  <si>
    <t>UK (£)</t>
  </si>
  <si>
    <t>FR (€)</t>
  </si>
  <si>
    <t>IT (€)</t>
  </si>
  <si>
    <t>ES (€)</t>
  </si>
  <si>
    <t>Non-UK (€)</t>
  </si>
  <si>
    <t>Small envelope</t>
  </si>
  <si>
    <t>£1.27</t>
  </si>
  <si>
    <t>£3.20</t>
  </si>
  <si>
    <t>Standard envelope: 100 g</t>
  </si>
  <si>
    <t>£1.40</t>
  </si>
  <si>
    <t>£3.33</t>
  </si>
  <si>
    <t>Standard envelope: 250 g</t>
  </si>
  <si>
    <t>£1.54</t>
  </si>
  <si>
    <t>£1.63</t>
  </si>
  <si>
    <t>£3.57</t>
  </si>
  <si>
    <t>Standard envelope: 500 g</t>
  </si>
  <si>
    <t>£3.62</t>
  </si>
  <si>
    <t>Large envelope: 1,000 g</t>
  </si>
  <si>
    <t>£2.05</t>
  </si>
  <si>
    <t>£4.01</t>
  </si>
  <si>
    <t>Standard parcel: 250 g</t>
  </si>
  <si>
    <t>£2.02</t>
  </si>
  <si>
    <t>£2.14</t>
  </si>
  <si>
    <t>£4.11</t>
  </si>
  <si>
    <t>Standard parcel: 500 g</t>
  </si>
  <si>
    <t>£5.03</t>
  </si>
  <si>
    <t>Standard parcel: 1,000 g</t>
  </si>
  <si>
    <t>£2.30</t>
  </si>
  <si>
    <t>£6.04</t>
  </si>
  <si>
    <t>Standard parcel: 1,500 g</t>
  </si>
  <si>
    <t>£2.45</t>
  </si>
  <si>
    <t>£6.81</t>
  </si>
  <si>
    <t>Standard parcel: 2,000 g</t>
  </si>
  <si>
    <t>£2.68</t>
  </si>
  <si>
    <t>£7.74</t>
  </si>
  <si>
    <t>Standard parcel: 3,000 g</t>
  </si>
  <si>
    <t>£3.83</t>
  </si>
  <si>
    <t>£8.57</t>
  </si>
  <si>
    <t>Standard parcel: 4,000 g</t>
  </si>
  <si>
    <t>£9.31</t>
  </si>
  <si>
    <t>Standard parcel: 5,000 g</t>
  </si>
  <si>
    <t>£3.93</t>
  </si>
  <si>
    <t>£10.05</t>
  </si>
  <si>
    <t>Standard parcel: 6,000 g</t>
  </si>
  <si>
    <t>£4.51</t>
  </si>
  <si>
    <t>Standard parcel: 7,000 g</t>
  </si>
  <si>
    <t>Standard parcel: 8,000 g</t>
  </si>
  <si>
    <t>£4.62</t>
  </si>
  <si>
    <t>£10.92</t>
  </si>
  <si>
    <t>Standard parcel: 9,000 g</t>
  </si>
  <si>
    <t>£11.19</t>
  </si>
  <si>
    <t>Standard parcel: 10,000 g</t>
  </si>
  <si>
    <t>£11.65</t>
  </si>
  <si>
    <t>Standard parcel: 11,000 g</t>
  </si>
  <si>
    <t>£4.63</t>
  </si>
  <si>
    <t>Standard parcel: 12,000 g</t>
  </si>
  <si>
    <t>£4.80</t>
  </si>
  <si>
    <t>Oversize local fulfilment fees</t>
  </si>
  <si>
    <t>Oversize local fulfilment fees (per unit, sold on Amazon)</t>
  </si>
  <si>
    <t>Local</t>
  </si>
  <si>
    <t>Small oversize: 1,000 g</t>
  </si>
  <si>
    <t>£3.82</t>
  </si>
  <si>
    <t>Small oversize: 1,250 g</t>
  </si>
  <si>
    <t>£4.26</t>
  </si>
  <si>
    <t>Small oversize: 1,500 g</t>
  </si>
  <si>
    <t>£4.59</t>
  </si>
  <si>
    <t>Small oversize: 1,750 g</t>
  </si>
  <si>
    <t>£4.68</t>
  </si>
  <si>
    <t>Small oversize: 2,000 g</t>
  </si>
  <si>
    <t>£4.74</t>
  </si>
  <si>
    <t>£4.96</t>
  </si>
  <si>
    <t>Standard oversize: 1,000 g</t>
  </si>
  <si>
    <t>£4.65</t>
  </si>
  <si>
    <t>Standard oversize: 2,000 g</t>
  </si>
  <si>
    <t>Standard oversize: 3,000 g</t>
  </si>
  <si>
    <t>£5.05</t>
  </si>
  <si>
    <t>Standard oversize: 4,000 g</t>
  </si>
  <si>
    <t>£5.08</t>
  </si>
  <si>
    <t>Standard oversize: 5,000 g</t>
  </si>
  <si>
    <t>£5.12</t>
  </si>
  <si>
    <t>Standard oversize: 6,000 g</t>
  </si>
  <si>
    <t>Standard oversize: 7,000 g</t>
  </si>
  <si>
    <t>£6.10</t>
  </si>
  <si>
    <t>Standard oversize: 8,000 g</t>
  </si>
  <si>
    <t>£6.13</t>
  </si>
  <si>
    <t>Standard oversize: 9,000 g</t>
  </si>
  <si>
    <t>Standard oversize: 10,000 g</t>
  </si>
  <si>
    <t>£6.16</t>
  </si>
  <si>
    <t>Standard oversize: 15,000 g</t>
  </si>
  <si>
    <t>£6.55</t>
  </si>
  <si>
    <t>Standard oversize: 20,000 g</t>
  </si>
  <si>
    <t>£6.88</t>
  </si>
  <si>
    <t>Standard oversize: 25,000 g</t>
  </si>
  <si>
    <t>£7.62</t>
  </si>
  <si>
    <t>Standard oversize: 30,000 g</t>
  </si>
  <si>
    <t>Large oversize: 5 kg</t>
  </si>
  <si>
    <t>£7.73</t>
  </si>
  <si>
    <t>Large oversize: 10 kg</t>
  </si>
  <si>
    <t>£9.32</t>
  </si>
  <si>
    <t>Large oversize: 15 kg</t>
  </si>
  <si>
    <t>£9.85</t>
  </si>
  <si>
    <t>£10.32</t>
  </si>
  <si>
    <t>Large oversize: 20 kg</t>
  </si>
  <si>
    <t>Large oversize: 25 kg</t>
  </si>
  <si>
    <t>£11.24</t>
  </si>
  <si>
    <t>Large oversize: 30 kg</t>
  </si>
  <si>
    <t>£11.27</t>
  </si>
  <si>
    <t>Oversize EFN and Pan-European FBA fulfilment fee</t>
  </si>
  <si>
    <t>Oversize EFN and Pan-European FBA fees (per unit, sold on Amazon)</t>
  </si>
  <si>
    <t>£9.88</t>
  </si>
  <si>
    <t>£4.71</t>
  </si>
  <si>
    <t>£10.19</t>
  </si>
  <si>
    <t>£5.15</t>
  </si>
  <si>
    <t>£10.28</t>
  </si>
  <si>
    <t>£10.23</t>
  </si>
  <si>
    <t>£5.48</t>
  </si>
  <si>
    <t>£5.57</t>
  </si>
  <si>
    <t>£10.31</t>
  </si>
  <si>
    <t>£5.63</t>
  </si>
  <si>
    <t>£5.85</t>
  </si>
  <si>
    <t>£11.59</t>
  </si>
  <si>
    <t>£5.54</t>
  </si>
  <si>
    <t>£11.92</t>
  </si>
  <si>
    <t>£12.72</t>
  </si>
  <si>
    <t>£5.94</t>
  </si>
  <si>
    <t>£12.79</t>
  </si>
  <si>
    <t>£5.97</t>
  </si>
  <si>
    <t>£12.89</t>
  </si>
  <si>
    <t>£6.01</t>
  </si>
  <si>
    <t>£14.14</t>
  </si>
  <si>
    <t>£6.93</t>
  </si>
  <si>
    <t>£14.26</t>
  </si>
  <si>
    <t>£6.99</t>
  </si>
  <si>
    <t>£7.02</t>
  </si>
  <si>
    <t>£14.59</t>
  </si>
  <si>
    <t>£7.05</t>
  </si>
  <si>
    <t>£15.46</t>
  </si>
  <si>
    <t>£7.44</t>
  </si>
  <si>
    <t>£16.82</t>
  </si>
  <si>
    <t>£7.77</t>
  </si>
  <si>
    <t>£18.04</t>
  </si>
  <si>
    <t>£8.51</t>
  </si>
  <si>
    <t>£18.31</t>
  </si>
  <si>
    <t>£17.91</t>
  </si>
  <si>
    <t>£8.62</t>
  </si>
  <si>
    <t>£21.44</t>
  </si>
  <si>
    <t>£10.21</t>
  </si>
  <si>
    <t>£22.80</t>
  </si>
  <si>
    <t>£10.74</t>
  </si>
  <si>
    <t>£11.21</t>
  </si>
  <si>
    <t>£25.13</t>
  </si>
  <si>
    <t>£27.28</t>
  </si>
  <si>
    <t>£12.13</t>
  </si>
  <si>
    <t>£12.16</t>
  </si>
  <si>
    <t>Local and Pan-European FBA</t>
  </si>
  <si>
    <t>Pan-European FBA</t>
  </si>
  <si>
    <t>DE* (EUR)</t>
  </si>
  <si>
    <t>European Fulfilment Network*</t>
  </si>
  <si>
    <t>*Sellers with German FBA inventory who do not participate in the fulfilment Network Expansion (Central Europe Programme) authorising Amazon to store and process German FBA inventory in Amazon's fulfilment network, including Poland and the Czech Republic, are charged an additional £0.45/€0.50 fulfilment fee per FBA unit shipped from German fulfilment centres. Sellers who are part of the Pan-European FBA programme are not charged this fee.</t>
  </si>
  <si>
    <t>EFN</t>
  </si>
  <si>
    <t>CE</t>
  </si>
  <si>
    <t>PAN EU</t>
  </si>
  <si>
    <t>Monthly VAT returns costs:</t>
  </si>
  <si>
    <t>Exchange rate (GBP-EUR)*:</t>
  </si>
  <si>
    <t>*check regularly</t>
  </si>
  <si>
    <t>Enter numbers in the yellow fields!</t>
  </si>
  <si>
    <t>Standard-size</t>
  </si>
  <si>
    <t>DE</t>
  </si>
  <si>
    <t>FR</t>
  </si>
  <si>
    <t>IT</t>
  </si>
  <si>
    <t>ES</t>
  </si>
  <si>
    <t>UK</t>
  </si>
  <si>
    <t>Standard envelope: 250 g</t>
  </si>
  <si>
    <t>Standard envelope: 500 g</t>
  </si>
  <si>
    <t>Large envelope: 1000 g</t>
  </si>
  <si>
    <t>Standard parcel: 250 g</t>
  </si>
  <si>
    <t>Standard parcel: 500 g</t>
  </si>
  <si>
    <t>Standard parcel: 1.000 g</t>
  </si>
  <si>
    <t>Standard parcel: 1.500 g</t>
  </si>
  <si>
    <t>Standard parcel: 2.000 g</t>
  </si>
  <si>
    <t>Standard parcel: 3.000 g</t>
  </si>
  <si>
    <t>Standard parcel: 4.000 g</t>
  </si>
  <si>
    <t>Standard parcel: 5.000 g</t>
  </si>
  <si>
    <t>Standard parcel: 6.000 g</t>
  </si>
  <si>
    <t>Standard parcel: 7.000 g</t>
  </si>
  <si>
    <t>Standard parcel: 8.000 g</t>
  </si>
  <si>
    <t>Standard parcel: 9.000 g</t>
  </si>
  <si>
    <t>Standard parcel: 10.000 g</t>
  </si>
  <si>
    <t>Standard parcel: 11.000 g</t>
  </si>
  <si>
    <t>Standard parcel: 12.000 g</t>
  </si>
  <si>
    <t>Small oversize: 1.000 g</t>
  </si>
  <si>
    <t>Small oversize: 1.250 g</t>
  </si>
  <si>
    <t>Small oversize: 1.500 g</t>
  </si>
  <si>
    <t>Small oversize: 1.750 g</t>
  </si>
  <si>
    <t>Small oversize: 2.000 g</t>
  </si>
  <si>
    <t>Oversize: 1 kg</t>
  </si>
  <si>
    <t>Oversize: 2 kg</t>
  </si>
  <si>
    <t>Oversize: 3 kg</t>
  </si>
  <si>
    <t>Oversize: 4 kg</t>
  </si>
  <si>
    <t>Oversize: 5 kg</t>
  </si>
  <si>
    <t>Oversize: 6 kg</t>
  </si>
  <si>
    <t>Oversize: 7 kg</t>
  </si>
  <si>
    <t>Oversize: 8 kg</t>
  </si>
  <si>
    <t>Oversize: 9 kg</t>
  </si>
  <si>
    <t>Oversize: 10 kg</t>
  </si>
  <si>
    <t>Oversize: 15 kg</t>
  </si>
  <si>
    <t>Oversize: 20 kg</t>
  </si>
  <si>
    <t>Oversize: 25 kg</t>
  </si>
  <si>
    <t>Oversize: 30 kg</t>
  </si>
  <si>
    <t>DE* (€)</t>
  </si>
  <si>
    <t>The information from this calculator is intended for use by you as a guide only, it is not an offer and has no legal effect on any contracts. The figures and formulas used within this calculator may change at any time without notice as Amazon of course has the right to adjust it at any time. For a personalized offer, please book a free consultation.</t>
  </si>
  <si>
    <r>
      <t xml:space="preserve">Monthly total costs 
</t>
    </r>
    <r>
      <rPr>
        <sz val="8"/>
        <color theme="1"/>
        <rFont val="Segoe UI"/>
        <family val="2"/>
      </rPr>
      <t>(incl. hellotax subscription costs)</t>
    </r>
  </si>
  <si>
    <t>Oversize</t>
  </si>
  <si>
    <t>Number of orders per month (sold locally/abroad)</t>
  </si>
  <si>
    <t>&gt;&gt;Contact us and automate the process with hellotax!&lt;&lt;</t>
  </si>
  <si>
    <r>
      <t xml:space="preserve">Enter in the yellow fields the monthly quantity of orders sold in each country.
</t>
    </r>
    <r>
      <rPr>
        <b/>
        <sz val="9"/>
        <color theme="1"/>
        <rFont val="Segoe UI"/>
        <family val="2"/>
      </rPr>
      <t>EFN</t>
    </r>
    <r>
      <rPr>
        <sz val="9"/>
        <color theme="1"/>
        <rFont val="Segoe UI"/>
        <family val="2"/>
      </rPr>
      <t xml:space="preserve"> (European Fulfilment Network): Storage only in one country: for example, DE. Shipments to DE customers and other EU countries are made from the warehouse in Germany.</t>
    </r>
    <r>
      <rPr>
        <b/>
        <sz val="9"/>
        <color theme="1"/>
        <rFont val="Segoe UI"/>
        <family val="2"/>
      </rPr>
      <t xml:space="preserve">
CE </t>
    </r>
    <r>
      <rPr>
        <sz val="9"/>
        <color theme="1"/>
        <rFont val="Segoe UI"/>
        <family val="2"/>
      </rPr>
      <t xml:space="preserve">Central Europe (Program): Storage in DE, PL and CZ. Shipments to Germany and other European countries are made from a warehouse in DE, PL or CZ.
</t>
    </r>
    <r>
      <rPr>
        <b/>
        <sz val="9"/>
        <color theme="1"/>
        <rFont val="Segoe UI"/>
        <family val="2"/>
      </rPr>
      <t>PAN-EU</t>
    </r>
    <r>
      <rPr>
        <sz val="9"/>
        <color theme="1"/>
        <rFont val="Segoe UI"/>
        <family val="2"/>
      </rPr>
      <t xml:space="preserve"> (Pan-European Fulfilment by Amazon): Storage in all 7 storage countries with Amazon warehouses in Europe (DE, EN, FR, IT, ES, PL, CZ)</t>
    </r>
  </si>
  <si>
    <t>*CEE is only possible for EFN sellers in Germany!</t>
  </si>
  <si>
    <r>
      <t xml:space="preserve">Fulfilment fees for PAN-EU
</t>
    </r>
    <r>
      <rPr>
        <b/>
        <sz val="8"/>
        <color theme="1"/>
        <rFont val="Segoe UI"/>
        <family val="2"/>
      </rPr>
      <t>(Storage in all 7 storage countries: DE, EN, FR, IT, ES, PL, CZ))</t>
    </r>
  </si>
  <si>
    <r>
      <t xml:space="preserve">Fulfilment fees for EFN (with CEE)*
</t>
    </r>
    <r>
      <rPr>
        <b/>
        <sz val="8"/>
        <color theme="1"/>
        <rFont val="Segoe UI"/>
        <family val="2"/>
      </rPr>
      <t>(Storage in DE, PL, CZ)</t>
    </r>
  </si>
  <si>
    <r>
      <t xml:space="preserve">Fulfilment fees for EFN (without CEE)
</t>
    </r>
    <r>
      <rPr>
        <b/>
        <sz val="8"/>
        <color theme="1"/>
        <rFont val="Segoe UI"/>
        <family val="2"/>
      </rPr>
      <t>(Storage in one country)</t>
    </r>
  </si>
  <si>
    <t>local
fulfilment</t>
  </si>
  <si>
    <t>cross-border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</si>
</sst>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quot;$&quot;* #,##0.00_);_(&quot;$&quot;* \(#,##0.00\);_(&quot;$&quot;* &quot;-&quot;??_);_(@_)"/>
    <numFmt numFmtId="165" formatCode="_(* #,##0.00_);_(* \(#,##0.00\);_(* &quot;-&quot;??_);_(@_)"/>
    <numFmt numFmtId="166" formatCode="[$€-2]\ #,##0.00;[Red]\-[$€-2]\ #,##0.00"/>
    <numFmt numFmtId="167" formatCode="_-* #,##0\ _€_-;\-* #,##0\ _€_-;_-* &quot;-&quot;??\ _€_-;_-@_-"/>
    <numFmt numFmtId="168" formatCode="_([$€-2]\ * #,##0.00_);_([$€-2]\ * \(#,##0.00\);_([$€-2]\ * &quot;-&quot;??_);_(@_)"/>
    <numFmt numFmtId="169" formatCode="[$£-809]#,##0.00"/>
    <numFmt numFmtId="170" formatCode="[$€-2]\ #,##0.00_);\([$€-2]\ #,##0.00\)"/>
    <numFmt numFmtId="171" formatCode="[$£-809]#,##0.00;[Red]\-[$£-809]#,##0.00"/>
  </numFmts>
  <fonts count="22" x14ac:knownFonts="1">
    <font>
      <sz val="11"/>
      <color theme="1"/>
      <name val="Calibri"/>
      <family val="2"/>
      <scheme val="minor"/>
    </font>
    <font>
      <b/>
      <sz val="11"/>
      <color theme="1"/>
      <name val="Calibri"/>
      <family val="2"/>
      <scheme val="minor"/>
    </font>
    <font>
      <b/>
      <sz val="18"/>
      <color theme="1"/>
      <name val="Calibri"/>
      <family val="2"/>
      <scheme val="minor"/>
    </font>
    <font>
      <vertAlign val="superscript"/>
      <sz val="11"/>
      <color theme="1"/>
      <name val="Calibri"/>
      <family val="2"/>
      <scheme val="minor"/>
    </font>
    <font>
      <vertAlign val="subscript"/>
      <sz val="11"/>
      <color theme="1"/>
      <name val="Calibri"/>
      <family val="2"/>
      <scheme val="minor"/>
    </font>
    <font>
      <sz val="11"/>
      <color theme="1"/>
      <name val="Calibri"/>
      <family val="2"/>
      <scheme val="minor"/>
    </font>
    <font>
      <sz val="10"/>
      <color theme="1"/>
      <name val="Segoe UI"/>
      <family val="2"/>
    </font>
    <font>
      <u/>
      <sz val="11"/>
      <color theme="10"/>
      <name val="Calibri"/>
      <family val="2"/>
      <scheme val="minor"/>
    </font>
    <font>
      <b/>
      <sz val="15"/>
      <color theme="1"/>
      <name val="Segoe UI"/>
      <family val="2"/>
    </font>
    <font>
      <sz val="9"/>
      <color theme="1"/>
      <name val="Segoe UI"/>
      <family val="2"/>
    </font>
    <font>
      <b/>
      <sz val="9"/>
      <color theme="1"/>
      <name val="Segoe UI"/>
      <family val="2"/>
    </font>
    <font>
      <u/>
      <sz val="10"/>
      <color theme="10"/>
      <name val="Segoe UI"/>
      <family val="2"/>
    </font>
    <font>
      <b/>
      <u/>
      <sz val="12"/>
      <color theme="0"/>
      <name val="Arial"/>
      <family val="2"/>
    </font>
    <font>
      <b/>
      <u/>
      <sz val="15"/>
      <color theme="1"/>
      <name val="Segoe UI"/>
      <family val="2"/>
    </font>
    <font>
      <u/>
      <sz val="15"/>
      <color theme="1"/>
      <name val="Segoe UI"/>
      <family val="2"/>
    </font>
    <font>
      <b/>
      <sz val="12"/>
      <color theme="1"/>
      <name val="Segoe UI"/>
      <family val="2"/>
    </font>
    <font>
      <b/>
      <sz val="8"/>
      <color theme="1"/>
      <name val="Segoe UI"/>
      <family val="2"/>
    </font>
    <font>
      <sz val="12"/>
      <color theme="1"/>
      <name val="Segoe UI"/>
      <family val="2"/>
    </font>
    <font>
      <b/>
      <sz val="10"/>
      <color theme="1"/>
      <name val="Segoe UI"/>
      <family val="2"/>
    </font>
    <font>
      <u/>
      <sz val="14"/>
      <color theme="10"/>
      <name val="Calibri"/>
      <family val="2"/>
      <scheme val="minor"/>
    </font>
    <font>
      <sz val="12"/>
      <color theme="1"/>
      <name val="Arial"/>
      <family val="2"/>
    </font>
    <font>
      <sz val="8"/>
      <color theme="1"/>
      <name val="Segoe UI"/>
      <family val="2"/>
    </font>
  </fonts>
  <fills count="6">
    <fill>
      <patternFill patternType="none"/>
    </fill>
    <fill>
      <patternFill patternType="gray125"/>
    </fill>
    <fill>
      <patternFill patternType="solid">
        <fgColor rgb="FF35E7B7"/>
        <bgColor indexed="64"/>
      </patternFill>
    </fill>
    <fill>
      <patternFill patternType="solid">
        <fgColor theme="0"/>
        <bgColor indexed="64"/>
      </patternFill>
    </fill>
    <fill>
      <patternFill patternType="solid">
        <fgColor rgb="FFFBCE54"/>
        <bgColor indexed="64"/>
      </patternFill>
    </fill>
    <fill>
      <patternFill patternType="solid">
        <fgColor rgb="FF0BB6FD"/>
        <bgColor indexed="64"/>
      </patternFill>
    </fill>
  </fills>
  <borders count="3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auto="1"/>
      </left>
      <right/>
      <top/>
      <bottom/>
      <diagonal/>
    </border>
    <border>
      <left/>
      <right style="thin">
        <color auto="1"/>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indexed="64"/>
      </right>
      <top style="thin">
        <color auto="1"/>
      </top>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7" fillId="0" borderId="0" applyNumberFormat="0" applyFill="0" applyBorder="0" applyAlignment="0" applyProtection="0"/>
  </cellStyleXfs>
  <cellXfs count="145">
    <xf numFmtId="0" fontId="0" fillId="0" borderId="0" xfId="0"/>
    <xf numFmtId="0" fontId="2" fillId="0" borderId="0" xfId="0" applyFont="1" applyAlignment="1">
      <alignment vertical="center"/>
    </xf>
    <xf numFmtId="0" fontId="0" fillId="0" borderId="0" xfId="0" applyAlignment="1">
      <alignment vertical="center" wrapText="1"/>
    </xf>
    <xf numFmtId="166" fontId="0" fillId="0" borderId="0" xfId="0" applyNumberFormat="1" applyAlignment="1">
      <alignment vertical="center" wrapText="1"/>
    </xf>
    <xf numFmtId="0" fontId="0" fillId="0" borderId="0" xfId="0" applyAlignment="1">
      <alignment vertical="center" wrapText="1"/>
    </xf>
    <xf numFmtId="0" fontId="3" fillId="0" borderId="0" xfId="0" applyFont="1"/>
    <xf numFmtId="0" fontId="4" fillId="0" borderId="0" xfId="0" applyFont="1"/>
    <xf numFmtId="0" fontId="6" fillId="3" borderId="0" xfId="0" applyFont="1" applyFill="1"/>
    <xf numFmtId="0" fontId="6" fillId="0" borderId="0" xfId="0" applyFont="1"/>
    <xf numFmtId="0" fontId="9" fillId="3" borderId="0" xfId="0" applyFont="1" applyFill="1"/>
    <xf numFmtId="0" fontId="9" fillId="3" borderId="0" xfId="0" applyFont="1" applyFill="1" applyAlignment="1">
      <alignment horizontal="left"/>
    </xf>
    <xf numFmtId="0" fontId="11" fillId="3" borderId="0" xfId="3" quotePrefix="1" applyFont="1" applyFill="1" applyAlignment="1">
      <alignment vertical="center" wrapText="1"/>
    </xf>
    <xf numFmtId="0" fontId="6" fillId="3" borderId="13" xfId="0" applyFont="1" applyFill="1" applyBorder="1"/>
    <xf numFmtId="0" fontId="17" fillId="3" borderId="18" xfId="0" applyFont="1" applyFill="1" applyBorder="1" applyAlignment="1">
      <alignment vertical="center"/>
    </xf>
    <xf numFmtId="0" fontId="17" fillId="3" borderId="0" xfId="0" applyFont="1" applyFill="1" applyAlignment="1">
      <alignment vertical="center"/>
    </xf>
    <xf numFmtId="0" fontId="6" fillId="5" borderId="0" xfId="0" applyFont="1" applyFill="1"/>
    <xf numFmtId="0" fontId="6" fillId="3" borderId="7" xfId="0" applyFont="1" applyFill="1" applyBorder="1"/>
    <xf numFmtId="0" fontId="6" fillId="3" borderId="8" xfId="0" applyFont="1" applyFill="1" applyBorder="1"/>
    <xf numFmtId="44" fontId="6" fillId="3" borderId="8" xfId="0" applyNumberFormat="1" applyFont="1" applyFill="1" applyBorder="1"/>
    <xf numFmtId="0" fontId="18" fillId="3" borderId="13" xfId="0" applyFont="1" applyFill="1" applyBorder="1"/>
    <xf numFmtId="164" fontId="6" fillId="3" borderId="7" xfId="2" applyFont="1" applyFill="1" applyBorder="1"/>
    <xf numFmtId="164" fontId="6" fillId="3" borderId="8" xfId="2" applyFont="1" applyFill="1" applyBorder="1"/>
    <xf numFmtId="164" fontId="6" fillId="3" borderId="14" xfId="2" applyFont="1" applyFill="1" applyBorder="1"/>
    <xf numFmtId="0" fontId="6" fillId="3" borderId="0" xfId="0" applyFont="1" applyFill="1" applyAlignment="1">
      <alignment vertical="center" wrapText="1"/>
    </xf>
    <xf numFmtId="0" fontId="6" fillId="3" borderId="13" xfId="0" applyFont="1" applyFill="1" applyBorder="1" applyAlignment="1">
      <alignment vertical="center" wrapText="1"/>
    </xf>
    <xf numFmtId="168" fontId="6" fillId="3" borderId="7" xfId="2" applyNumberFormat="1" applyFont="1" applyFill="1" applyBorder="1"/>
    <xf numFmtId="168" fontId="6" fillId="3" borderId="20" xfId="2" applyNumberFormat="1" applyFont="1" applyFill="1" applyBorder="1"/>
    <xf numFmtId="168" fontId="6" fillId="3" borderId="18" xfId="2" applyNumberFormat="1" applyFont="1" applyFill="1" applyBorder="1"/>
    <xf numFmtId="170" fontId="6" fillId="4" borderId="9" xfId="2" applyNumberFormat="1" applyFont="1" applyFill="1" applyBorder="1" applyProtection="1">
      <protection locked="0"/>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166" fontId="0" fillId="0" borderId="0" xfId="0" applyNumberFormat="1" applyBorder="1" applyAlignment="1">
      <alignment vertical="center" wrapText="1"/>
    </xf>
    <xf numFmtId="166" fontId="0" fillId="0" borderId="8" xfId="0" applyNumberFormat="1" applyBorder="1" applyAlignment="1">
      <alignment vertical="center" wrapText="1"/>
    </xf>
    <xf numFmtId="0" fontId="0" fillId="0" borderId="12" xfId="0" applyBorder="1" applyAlignment="1">
      <alignment vertical="center" wrapText="1"/>
    </xf>
    <xf numFmtId="166" fontId="0" fillId="0" borderId="13" xfId="0" applyNumberFormat="1" applyBorder="1" applyAlignment="1">
      <alignment vertical="center" wrapText="1"/>
    </xf>
    <xf numFmtId="0" fontId="0" fillId="0" borderId="13" xfId="0" applyBorder="1" applyAlignment="1">
      <alignment vertical="center" wrapText="1"/>
    </xf>
    <xf numFmtId="166" fontId="0" fillId="0" borderId="14" xfId="0" applyNumberFormat="1" applyBorder="1" applyAlignment="1">
      <alignment vertical="center" wrapText="1"/>
    </xf>
    <xf numFmtId="0" fontId="0" fillId="0" borderId="1" xfId="0" applyBorder="1" applyAlignment="1">
      <alignment vertical="center" wrapText="1"/>
    </xf>
    <xf numFmtId="0" fontId="0" fillId="0" borderId="3" xfId="0" applyBorder="1" applyAlignment="1">
      <alignment vertical="center" wrapText="1"/>
    </xf>
    <xf numFmtId="171" fontId="0" fillId="0" borderId="7" xfId="0" applyNumberFormat="1" applyBorder="1" applyAlignment="1">
      <alignment vertical="center" wrapText="1"/>
    </xf>
    <xf numFmtId="171" fontId="0" fillId="0" borderId="12" xfId="0" applyNumberFormat="1" applyBorder="1" applyAlignment="1">
      <alignment vertical="center" wrapText="1"/>
    </xf>
    <xf numFmtId="0" fontId="6" fillId="3" borderId="8" xfId="0" applyFont="1" applyFill="1" applyBorder="1" applyAlignment="1">
      <alignment horizontal="center" wrapText="1"/>
    </xf>
    <xf numFmtId="168" fontId="6" fillId="3" borderId="8" xfId="2" applyNumberFormat="1" applyFont="1" applyFill="1" applyBorder="1"/>
    <xf numFmtId="168" fontId="6" fillId="3" borderId="19" xfId="2" applyNumberFormat="1" applyFont="1" applyFill="1" applyBorder="1"/>
    <xf numFmtId="169" fontId="0" fillId="0" borderId="0" xfId="0" applyNumberForma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166" fontId="0" fillId="0" borderId="22" xfId="0" applyNumberFormat="1" applyBorder="1" applyAlignment="1">
      <alignment vertical="center" wrapText="1"/>
    </xf>
    <xf numFmtId="0" fontId="0" fillId="0" borderId="9" xfId="0" applyBorder="1" applyAlignment="1">
      <alignment vertical="center" wrapText="1"/>
    </xf>
    <xf numFmtId="166" fontId="0" fillId="0" borderId="10" xfId="0" applyNumberFormat="1" applyBorder="1" applyAlignment="1">
      <alignment vertical="center" wrapText="1"/>
    </xf>
    <xf numFmtId="166" fontId="0" fillId="0" borderId="11" xfId="0" applyNumberFormat="1" applyBorder="1" applyAlignment="1">
      <alignment vertical="center" wrapText="1"/>
    </xf>
    <xf numFmtId="169" fontId="0" fillId="0" borderId="10" xfId="0" applyNumberFormat="1" applyBorder="1" applyAlignment="1">
      <alignment vertical="center" wrapText="1"/>
    </xf>
    <xf numFmtId="0" fontId="0" fillId="0" borderId="11" xfId="0" applyBorder="1" applyAlignment="1">
      <alignment vertical="center" wrapText="1"/>
    </xf>
    <xf numFmtId="166" fontId="0" fillId="0" borderId="24" xfId="0" applyNumberFormat="1" applyBorder="1" applyAlignment="1">
      <alignment vertical="center" wrapText="1"/>
    </xf>
    <xf numFmtId="168" fontId="6" fillId="3" borderId="1" xfId="2" applyNumberFormat="1" applyFont="1" applyFill="1" applyBorder="1"/>
    <xf numFmtId="168" fontId="6" fillId="3" borderId="12" xfId="2" applyNumberFormat="1" applyFont="1" applyFill="1" applyBorder="1"/>
    <xf numFmtId="164" fontId="6" fillId="3" borderId="0" xfId="2" applyFont="1" applyFill="1" applyBorder="1"/>
    <xf numFmtId="168" fontId="6" fillId="3" borderId="3" xfId="2" applyNumberFormat="1" applyFont="1" applyFill="1" applyBorder="1"/>
    <xf numFmtId="168" fontId="6" fillId="3" borderId="14" xfId="2" applyNumberFormat="1" applyFont="1" applyFill="1" applyBorder="1"/>
    <xf numFmtId="0" fontId="6" fillId="3" borderId="0" xfId="0" applyFont="1" applyFill="1" applyAlignment="1">
      <alignment horizontal="center"/>
    </xf>
    <xf numFmtId="0" fontId="9" fillId="3" borderId="0" xfId="0" applyFont="1" applyFill="1" applyAlignment="1">
      <alignment horizontal="center"/>
    </xf>
    <xf numFmtId="0" fontId="6" fillId="0" borderId="0" xfId="0" applyFont="1" applyBorder="1"/>
    <xf numFmtId="0" fontId="6" fillId="3" borderId="0" xfId="0" applyFont="1" applyFill="1" applyBorder="1"/>
    <xf numFmtId="0" fontId="6" fillId="3" borderId="0" xfId="0" applyFont="1" applyFill="1" applyAlignment="1">
      <alignment wrapText="1"/>
    </xf>
    <xf numFmtId="0" fontId="20" fillId="3" borderId="0" xfId="3" applyFont="1" applyFill="1" applyBorder="1" applyAlignment="1">
      <alignment horizontal="center"/>
    </xf>
    <xf numFmtId="0" fontId="15" fillId="5" borderId="0" xfId="0" applyFont="1" applyFill="1" applyAlignment="1">
      <alignment wrapText="1"/>
    </xf>
    <xf numFmtId="170" fontId="6" fillId="4" borderId="10" xfId="2" applyNumberFormat="1" applyFont="1" applyFill="1" applyBorder="1" applyProtection="1">
      <protection locked="0"/>
    </xf>
    <xf numFmtId="0" fontId="6" fillId="3" borderId="7" xfId="0" applyFont="1" applyFill="1" applyBorder="1" applyAlignment="1">
      <alignment horizontal="center" wrapText="1"/>
    </xf>
    <xf numFmtId="0" fontId="6" fillId="3" borderId="0" xfId="0" applyFont="1" applyFill="1" applyBorder="1" applyAlignment="1">
      <alignment horizontal="center" wrapText="1"/>
    </xf>
    <xf numFmtId="169" fontId="0" fillId="0" borderId="0" xfId="0" applyNumberFormat="1" applyAlignment="1">
      <alignment vertical="center" wrapText="1"/>
    </xf>
    <xf numFmtId="167" fontId="6" fillId="4" borderId="27" xfId="1" applyNumberFormat="1" applyFont="1" applyFill="1" applyBorder="1" applyProtection="1">
      <protection locked="0"/>
    </xf>
    <xf numFmtId="167" fontId="6" fillId="4" borderId="28" xfId="1" applyNumberFormat="1" applyFont="1" applyFill="1" applyBorder="1" applyProtection="1">
      <protection locked="0"/>
    </xf>
    <xf numFmtId="167" fontId="6" fillId="4" borderId="25" xfId="1" applyNumberFormat="1" applyFont="1" applyFill="1" applyBorder="1" applyProtection="1">
      <protection locked="0"/>
    </xf>
    <xf numFmtId="167" fontId="6" fillId="4" borderId="26" xfId="1" applyNumberFormat="1" applyFont="1" applyFill="1" applyBorder="1" applyProtection="1">
      <protection locked="0"/>
    </xf>
    <xf numFmtId="167" fontId="6" fillId="4" borderId="29" xfId="1" applyNumberFormat="1" applyFont="1" applyFill="1" applyBorder="1" applyProtection="1">
      <protection locked="0"/>
    </xf>
    <xf numFmtId="167" fontId="6" fillId="4" borderId="30" xfId="1" applyNumberFormat="1" applyFont="1" applyFill="1" applyBorder="1" applyProtection="1">
      <protection locked="0"/>
    </xf>
    <xf numFmtId="0" fontId="11" fillId="3" borderId="0" xfId="3" quotePrefix="1" applyFont="1" applyFill="1" applyBorder="1" applyAlignment="1">
      <alignment vertical="center" wrapText="1"/>
    </xf>
    <xf numFmtId="167" fontId="6" fillId="4" borderId="31" xfId="1" applyNumberFormat="1" applyFont="1" applyFill="1" applyBorder="1" applyProtection="1">
      <protection locked="0"/>
    </xf>
    <xf numFmtId="167" fontId="6" fillId="4" borderId="32" xfId="1" applyNumberFormat="1" applyFont="1" applyFill="1" applyBorder="1" applyProtection="1">
      <protection locked="0"/>
    </xf>
    <xf numFmtId="0" fontId="18" fillId="0" borderId="26" xfId="0" applyFont="1" applyBorder="1" applyAlignment="1">
      <alignment horizontal="center" wrapText="1"/>
    </xf>
    <xf numFmtId="0" fontId="6" fillId="3" borderId="18" xfId="0" applyFont="1" applyFill="1" applyBorder="1"/>
    <xf numFmtId="0" fontId="6" fillId="0" borderId="18" xfId="0" applyFont="1" applyFill="1" applyBorder="1"/>
    <xf numFmtId="0" fontId="17" fillId="0" borderId="0" xfId="0" applyFont="1" applyFill="1"/>
    <xf numFmtId="164" fontId="6" fillId="3" borderId="15" xfId="2" applyFont="1" applyFill="1" applyBorder="1"/>
    <xf numFmtId="0" fontId="6" fillId="3" borderId="0" xfId="0" applyFont="1" applyFill="1" applyBorder="1" applyAlignment="1">
      <alignment horizontal="left"/>
    </xf>
    <xf numFmtId="0" fontId="6" fillId="3" borderId="22" xfId="0" applyFont="1" applyFill="1" applyBorder="1"/>
    <xf numFmtId="170" fontId="6" fillId="4" borderId="36" xfId="2" applyNumberFormat="1" applyFont="1" applyFill="1" applyBorder="1" applyProtection="1">
      <protection locked="0"/>
    </xf>
    <xf numFmtId="170" fontId="6" fillId="4" borderId="37" xfId="2" applyNumberFormat="1" applyFont="1" applyFill="1" applyBorder="1" applyProtection="1">
      <protection locked="0"/>
    </xf>
    <xf numFmtId="170" fontId="6" fillId="4" borderId="38" xfId="2" applyNumberFormat="1" applyFont="1" applyFill="1" applyBorder="1" applyProtection="1">
      <protection locked="0"/>
    </xf>
    <xf numFmtId="0" fontId="6" fillId="3" borderId="4" xfId="0" applyFont="1" applyFill="1" applyBorder="1" applyAlignment="1">
      <alignment horizontal="center" wrapText="1"/>
    </xf>
    <xf numFmtId="0" fontId="6" fillId="3" borderId="6" xfId="0" applyFont="1" applyFill="1" applyBorder="1" applyAlignment="1">
      <alignment horizontal="center" wrapText="1"/>
    </xf>
    <xf numFmtId="0" fontId="6" fillId="3" borderId="31" xfId="0" applyFont="1" applyFill="1" applyBorder="1" applyAlignment="1">
      <alignment horizontal="center" wrapText="1"/>
    </xf>
    <xf numFmtId="0" fontId="6" fillId="3" borderId="32" xfId="0" applyFont="1" applyFill="1" applyBorder="1" applyAlignment="1">
      <alignment horizontal="center" wrapText="1"/>
    </xf>
    <xf numFmtId="0" fontId="18" fillId="3" borderId="0" xfId="0" applyFont="1" applyFill="1" applyAlignment="1">
      <alignment horizontal="center"/>
    </xf>
    <xf numFmtId="44" fontId="15" fillId="5" borderId="7" xfId="0" applyNumberFormat="1" applyFont="1" applyFill="1" applyBorder="1" applyAlignment="1">
      <alignment horizontal="center"/>
    </xf>
    <xf numFmtId="0" fontId="15" fillId="5" borderId="0" xfId="0" applyFont="1" applyFill="1" applyAlignment="1">
      <alignment horizontal="center"/>
    </xf>
    <xf numFmtId="0" fontId="15" fillId="5" borderId="8" xfId="0" applyFont="1" applyFill="1" applyBorder="1" applyAlignment="1">
      <alignment horizontal="center"/>
    </xf>
    <xf numFmtId="0" fontId="8" fillId="2" borderId="0" xfId="0" applyFont="1" applyFill="1" applyAlignment="1">
      <alignment horizontal="center"/>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8"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4" xfId="0" applyFont="1" applyFill="1" applyBorder="1" applyAlignment="1">
      <alignment horizontal="center" vertical="center" wrapText="1"/>
    </xf>
    <xf numFmtId="170" fontId="6" fillId="4" borderId="10" xfId="2" applyNumberFormat="1" applyFont="1" applyFill="1" applyBorder="1" applyAlignment="1" applyProtection="1">
      <alignment horizontal="left"/>
      <protection locked="0"/>
    </xf>
    <xf numFmtId="170" fontId="6" fillId="4" borderId="11" xfId="2" applyNumberFormat="1" applyFont="1" applyFill="1" applyBorder="1" applyAlignment="1" applyProtection="1">
      <alignment horizontal="left"/>
      <protection locked="0"/>
    </xf>
    <xf numFmtId="0" fontId="12" fillId="0" borderId="0" xfId="3" applyFont="1" applyFill="1" applyBorder="1" applyAlignment="1">
      <alignment horizontal="center"/>
    </xf>
    <xf numFmtId="0" fontId="13" fillId="3" borderId="33" xfId="0" applyFont="1" applyFill="1" applyBorder="1" applyAlignment="1">
      <alignment horizontal="center" vertical="center"/>
    </xf>
    <xf numFmtId="0" fontId="13" fillId="3" borderId="34" xfId="0" applyFont="1" applyFill="1" applyBorder="1" applyAlignment="1">
      <alignment horizontal="center" vertical="center"/>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15" fillId="3" borderId="7" xfId="0" applyFont="1" applyFill="1" applyBorder="1" applyAlignment="1">
      <alignment horizontal="center" vertical="center" wrapText="1"/>
    </xf>
    <xf numFmtId="0" fontId="15" fillId="3" borderId="0" xfId="0" applyFont="1" applyFill="1" applyAlignment="1">
      <alignment horizontal="center" vertical="center"/>
    </xf>
    <xf numFmtId="0" fontId="15" fillId="3" borderId="8"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19" fillId="3" borderId="0" xfId="3" quotePrefix="1" applyFont="1" applyFill="1" applyAlignment="1">
      <alignment horizontal="center" vertical="center" wrapText="1"/>
    </xf>
    <xf numFmtId="0" fontId="0" fillId="0" borderId="0" xfId="0" applyAlignment="1">
      <alignment vertical="center" wrapText="1"/>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 xfId="0" applyFont="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23" xfId="0" applyFont="1" applyBorder="1" applyAlignment="1">
      <alignment vertical="center" wrapText="1"/>
    </xf>
    <xf numFmtId="0" fontId="1" fillId="0" borderId="6" xfId="0" applyFont="1" applyBorder="1" applyAlignment="1">
      <alignment vertical="center" wrapText="1"/>
    </xf>
    <xf numFmtId="0" fontId="1" fillId="0" borderId="0" xfId="0" applyFont="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8" xfId="0" applyBorder="1" applyAlignment="1">
      <alignmen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18" fillId="3" borderId="25" xfId="0" applyFont="1" applyFill="1" applyBorder="1" applyAlignment="1">
      <alignment horizontal="center" wrapText="1"/>
    </xf>
  </cellXfs>
  <cellStyles count="4">
    <cellStyle name="Komma" xfId="1" builtinId="3"/>
    <cellStyle name="Link" xfId="3"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19208</xdr:colOff>
      <xdr:row>11</xdr:row>
      <xdr:rowOff>41486</xdr:rowOff>
    </xdr:from>
    <xdr:to>
      <xdr:col>10</xdr:col>
      <xdr:colOff>592847</xdr:colOff>
      <xdr:row>13</xdr:row>
      <xdr:rowOff>11430</xdr:rowOff>
    </xdr:to>
    <xdr:sp macro="" textlink="">
      <xdr:nvSpPr>
        <xdr:cNvPr id="2" name="Geschweifte Klammer rechts 2">
          <a:extLst>
            <a:ext uri="{FF2B5EF4-FFF2-40B4-BE49-F238E27FC236}">
              <a16:creationId xmlns:a16="http://schemas.microsoft.com/office/drawing/2014/main" id="{1EE4F3F0-56BE-48A8-AB19-86D459DFDC80}"/>
            </a:ext>
          </a:extLst>
        </xdr:cNvPr>
        <xdr:cNvSpPr/>
      </xdr:nvSpPr>
      <xdr:spPr>
        <a:xfrm rot="5400000" flipH="1">
          <a:off x="4383989" y="-250756"/>
          <a:ext cx="552650" cy="5837201"/>
        </a:xfrm>
        <a:prstGeom prst="rightBrace">
          <a:avLst/>
        </a:prstGeom>
        <a:ln w="38100">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editAs="oneCell">
    <xdr:from>
      <xdr:col>0</xdr:col>
      <xdr:colOff>334945</xdr:colOff>
      <xdr:row>3</xdr:row>
      <xdr:rowOff>75258</xdr:rowOff>
    </xdr:from>
    <xdr:to>
      <xdr:col>0</xdr:col>
      <xdr:colOff>1224643</xdr:colOff>
      <xdr:row>9</xdr:row>
      <xdr:rowOff>115137</xdr:rowOff>
    </xdr:to>
    <xdr:pic>
      <xdr:nvPicPr>
        <xdr:cNvPr id="4" name="Grafik 4">
          <a:extLst>
            <a:ext uri="{FF2B5EF4-FFF2-40B4-BE49-F238E27FC236}">
              <a16:creationId xmlns:a16="http://schemas.microsoft.com/office/drawing/2014/main" id="{F0E8BA2D-CEA5-4767-BBD9-DB1C1ACE585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69477" b="-8670"/>
        <a:stretch/>
      </xdr:blipFill>
      <xdr:spPr>
        <a:xfrm>
          <a:off x="334945" y="452925"/>
          <a:ext cx="889698" cy="117288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hellotax.com/free-consultation/" TargetMode="External"/><Relationship Id="rId1" Type="http://schemas.openxmlformats.org/officeDocument/2006/relationships/hyperlink" Target="http://bit.ly/PANEURechne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18BA-BA3B-497A-910E-FEAEF1103BFE}">
  <dimension ref="A1:DA501"/>
  <sheetViews>
    <sheetView tabSelected="1" zoomScale="85" zoomScaleNormal="85" workbookViewId="0">
      <pane ySplit="15" topLeftCell="A16" activePane="bottomLeft" state="frozen"/>
      <selection pane="bottomLeft" activeCell="AD14" sqref="AD14"/>
    </sheetView>
  </sheetViews>
  <sheetFormatPr baseColWidth="10" defaultColWidth="11.42578125" defaultRowHeight="14.25" x14ac:dyDescent="0.25"/>
  <cols>
    <col min="1" max="1" width="23.7109375" style="8" customWidth="1"/>
    <col min="2" max="2" width="9.85546875" style="8" customWidth="1"/>
    <col min="3" max="3" width="8.140625" style="8" customWidth="1"/>
    <col min="4" max="4" width="9.42578125" style="8" customWidth="1"/>
    <col min="5" max="5" width="8.28515625" style="8" customWidth="1"/>
    <col min="6" max="6" width="9.5703125" style="8" customWidth="1"/>
    <col min="7" max="7" width="8.140625" style="8" customWidth="1"/>
    <col min="8" max="8" width="9.85546875" style="8" customWidth="1"/>
    <col min="9" max="9" width="8.5703125" style="8" customWidth="1"/>
    <col min="10" max="10" width="9.5703125" style="8" customWidth="1"/>
    <col min="11" max="11" width="8.42578125" style="8" customWidth="1"/>
    <col min="12" max="12" width="1.5703125" style="8" customWidth="1"/>
    <col min="13" max="17" width="11.42578125" style="8"/>
    <col min="18" max="18" width="2" style="8" customWidth="1"/>
    <col min="19" max="23" width="11.42578125" style="8"/>
    <col min="24" max="24" width="1.5703125" style="8" customWidth="1"/>
    <col min="25" max="28" width="11.42578125" style="8"/>
    <col min="29" max="29" width="10.85546875" style="8" customWidth="1"/>
    <col min="30" max="105" width="11.42578125" style="7"/>
    <col min="106" max="16384" width="11.42578125" style="8"/>
  </cols>
  <sheetData>
    <row r="1" spans="1:29" ht="24" x14ac:dyDescent="0.45">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row>
    <row r="2" spans="1:29" ht="14.25" customHeigh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row>
    <row r="3" spans="1:29" ht="15" customHeight="1" x14ac:dyDescent="0.25">
      <c r="A3" s="7"/>
      <c r="B3" s="7"/>
      <c r="C3" s="7"/>
      <c r="D3" s="7"/>
      <c r="E3" s="7"/>
      <c r="F3" s="7"/>
      <c r="G3" s="7"/>
      <c r="H3" s="7"/>
      <c r="I3" s="7"/>
      <c r="J3" s="7"/>
      <c r="K3" s="7"/>
      <c r="L3" s="63"/>
      <c r="M3" s="121" t="s">
        <v>218</v>
      </c>
      <c r="N3" s="121"/>
      <c r="O3" s="121"/>
      <c r="P3" s="7"/>
      <c r="Q3" s="7"/>
      <c r="R3" s="7"/>
      <c r="S3" s="7"/>
      <c r="T3" s="7"/>
      <c r="U3" s="7"/>
      <c r="V3" s="7"/>
      <c r="W3" s="7"/>
      <c r="X3" s="7"/>
      <c r="Y3" s="7"/>
      <c r="Z3" s="7"/>
      <c r="AA3" s="7"/>
      <c r="AB3" s="7"/>
      <c r="AC3" s="7"/>
    </row>
    <row r="4" spans="1:29" ht="13.5" customHeight="1" thickBot="1" x14ac:dyDescent="0.3">
      <c r="A4" s="7"/>
      <c r="B4" s="7"/>
      <c r="C4" s="10"/>
      <c r="D4" s="10"/>
      <c r="E4" s="10"/>
      <c r="F4" s="10"/>
      <c r="G4" s="60" t="s">
        <v>163</v>
      </c>
      <c r="H4" s="60"/>
      <c r="I4" s="61" t="s">
        <v>164</v>
      </c>
      <c r="J4" s="61"/>
      <c r="K4" s="61" t="s">
        <v>165</v>
      </c>
      <c r="L4" s="63"/>
      <c r="M4" s="121"/>
      <c r="N4" s="121"/>
      <c r="O4" s="121"/>
      <c r="P4" s="99" t="s">
        <v>219</v>
      </c>
      <c r="Q4" s="100"/>
      <c r="R4" s="100"/>
      <c r="S4" s="100"/>
      <c r="T4" s="100"/>
      <c r="U4" s="100"/>
      <c r="V4" s="100"/>
      <c r="W4" s="100"/>
      <c r="X4" s="100"/>
      <c r="Y4" s="100"/>
      <c r="Z4" s="100"/>
      <c r="AA4" s="100"/>
      <c r="AB4" s="100"/>
      <c r="AC4" s="101"/>
    </row>
    <row r="5" spans="1:29" ht="15.4" customHeight="1" x14ac:dyDescent="0.25">
      <c r="A5" s="7"/>
      <c r="B5" s="7"/>
      <c r="C5" s="10" t="s">
        <v>166</v>
      </c>
      <c r="D5" s="10"/>
      <c r="E5" s="10"/>
      <c r="F5" s="10"/>
      <c r="G5" s="87">
        <v>99</v>
      </c>
      <c r="H5" s="88"/>
      <c r="I5" s="88">
        <v>297</v>
      </c>
      <c r="J5" s="88"/>
      <c r="K5" s="89">
        <v>693</v>
      </c>
      <c r="L5" s="63"/>
      <c r="M5" s="121"/>
      <c r="N5" s="121"/>
      <c r="O5" s="121"/>
      <c r="P5" s="102"/>
      <c r="Q5" s="103"/>
      <c r="R5" s="103"/>
      <c r="S5" s="103"/>
      <c r="T5" s="103"/>
      <c r="U5" s="103"/>
      <c r="V5" s="103"/>
      <c r="W5" s="103"/>
      <c r="X5" s="103"/>
      <c r="Y5" s="103"/>
      <c r="Z5" s="103"/>
      <c r="AA5" s="103"/>
      <c r="AB5" s="103"/>
      <c r="AC5" s="104"/>
    </row>
    <row r="6" spans="1:29" ht="15.4" customHeight="1" thickBot="1" x14ac:dyDescent="0.3">
      <c r="A6" s="7"/>
      <c r="B6" s="7"/>
      <c r="C6" s="9" t="s">
        <v>167</v>
      </c>
      <c r="D6" s="9"/>
      <c r="E6" s="9"/>
      <c r="F6" s="9"/>
      <c r="G6" s="28"/>
      <c r="H6" s="67"/>
      <c r="I6" s="108">
        <v>1.1399999999999999</v>
      </c>
      <c r="J6" s="108"/>
      <c r="K6" s="109"/>
      <c r="L6" s="63"/>
      <c r="M6" s="121"/>
      <c r="N6" s="121"/>
      <c r="O6" s="121"/>
      <c r="P6" s="102"/>
      <c r="Q6" s="103"/>
      <c r="R6" s="103"/>
      <c r="S6" s="103"/>
      <c r="T6" s="103"/>
      <c r="U6" s="103"/>
      <c r="V6" s="103"/>
      <c r="W6" s="103"/>
      <c r="X6" s="103"/>
      <c r="Y6" s="103"/>
      <c r="Z6" s="103"/>
      <c r="AA6" s="103"/>
      <c r="AB6" s="103"/>
      <c r="AC6" s="104"/>
    </row>
    <row r="7" spans="1:29" ht="14.1" customHeight="1" x14ac:dyDescent="0.25">
      <c r="A7" s="7"/>
      <c r="B7" s="7"/>
      <c r="C7" s="9"/>
      <c r="D7" s="9"/>
      <c r="E7" s="9"/>
      <c r="F7" s="9"/>
      <c r="G7" s="9"/>
      <c r="H7" s="9"/>
      <c r="I7" s="7"/>
      <c r="J7" s="7"/>
      <c r="K7" s="7"/>
      <c r="L7" s="62"/>
      <c r="M7" s="121"/>
      <c r="N7" s="121"/>
      <c r="O7" s="121"/>
      <c r="P7" s="105"/>
      <c r="Q7" s="106"/>
      <c r="R7" s="106"/>
      <c r="S7" s="106"/>
      <c r="T7" s="106"/>
      <c r="U7" s="106"/>
      <c r="V7" s="106"/>
      <c r="W7" s="106"/>
      <c r="X7" s="106"/>
      <c r="Y7" s="106"/>
      <c r="Z7" s="106"/>
      <c r="AA7" s="106"/>
      <c r="AB7" s="106"/>
      <c r="AC7" s="107"/>
    </row>
    <row r="8" spans="1:29" x14ac:dyDescent="0.25">
      <c r="A8" s="7"/>
      <c r="B8" s="7"/>
      <c r="C8" s="9" t="s">
        <v>168</v>
      </c>
      <c r="D8" s="9"/>
      <c r="E8" s="9"/>
      <c r="F8" s="9"/>
      <c r="G8" s="9"/>
      <c r="H8" s="9"/>
      <c r="I8" s="7"/>
      <c r="J8" s="7"/>
      <c r="K8" s="7"/>
      <c r="L8" s="11"/>
      <c r="M8" s="7"/>
      <c r="N8" s="7"/>
      <c r="O8" s="7"/>
      <c r="P8" s="7"/>
      <c r="Q8" s="7"/>
      <c r="R8" s="7"/>
      <c r="S8" s="7"/>
      <c r="T8" s="7"/>
      <c r="U8" s="7"/>
      <c r="V8" s="7"/>
      <c r="W8" s="7"/>
      <c r="X8" s="7"/>
      <c r="Y8" s="7"/>
      <c r="Z8" s="7"/>
      <c r="AA8" s="7"/>
      <c r="AB8" s="7"/>
      <c r="AC8" s="7"/>
    </row>
    <row r="9" spans="1:29" ht="15.75" x14ac:dyDescent="0.25">
      <c r="A9" s="7"/>
      <c r="B9" s="7"/>
      <c r="C9" s="7"/>
      <c r="D9" s="7"/>
      <c r="E9" s="7"/>
      <c r="F9" s="7"/>
      <c r="G9" s="7"/>
      <c r="H9" s="7"/>
      <c r="I9" s="7"/>
      <c r="J9" s="7"/>
      <c r="K9" s="7"/>
      <c r="L9" s="7"/>
      <c r="M9" s="7"/>
      <c r="N9" s="7"/>
      <c r="O9" s="7"/>
      <c r="P9" s="110"/>
      <c r="Q9" s="110"/>
      <c r="R9" s="110"/>
      <c r="S9" s="110"/>
      <c r="T9" s="110"/>
      <c r="U9" s="110"/>
      <c r="V9" s="110"/>
      <c r="W9" s="110"/>
      <c r="X9" s="110"/>
      <c r="Y9" s="110"/>
      <c r="Z9" s="110"/>
      <c r="AA9" s="110"/>
      <c r="AB9" s="110"/>
      <c r="AC9" s="110"/>
    </row>
    <row r="10" spans="1:29" ht="15" thickBot="1" x14ac:dyDescent="0.3">
      <c r="A10" s="85"/>
      <c r="B10" s="85"/>
      <c r="C10" s="57"/>
      <c r="D10" s="57"/>
      <c r="E10" s="63"/>
      <c r="F10" s="63"/>
      <c r="G10" s="7"/>
      <c r="H10" s="7"/>
      <c r="I10" s="63"/>
      <c r="J10" s="63"/>
      <c r="K10" s="77"/>
      <c r="L10" s="7"/>
      <c r="M10" s="12"/>
      <c r="N10" s="12"/>
      <c r="O10" s="12"/>
      <c r="P10" s="12"/>
      <c r="Q10" s="12"/>
      <c r="R10" s="7"/>
      <c r="S10" s="12"/>
      <c r="T10" s="12"/>
      <c r="U10" s="12"/>
      <c r="V10" s="12"/>
      <c r="W10" s="12"/>
      <c r="X10" s="7"/>
      <c r="Y10" s="7"/>
      <c r="Z10" s="7"/>
      <c r="AA10" s="7"/>
      <c r="AB10" s="7"/>
      <c r="AC10" s="7"/>
    </row>
    <row r="11" spans="1:29" ht="30" customHeight="1" thickBot="1" x14ac:dyDescent="0.3">
      <c r="A11" s="63"/>
      <c r="B11" s="86"/>
      <c r="C11" s="111" t="s">
        <v>169</v>
      </c>
      <c r="D11" s="112"/>
      <c r="E11" s="113"/>
      <c r="F11" s="113"/>
      <c r="G11" s="113"/>
      <c r="H11" s="113"/>
      <c r="I11" s="113"/>
      <c r="J11" s="113"/>
      <c r="K11" s="114"/>
      <c r="L11" s="7"/>
      <c r="M11" s="115" t="s">
        <v>223</v>
      </c>
      <c r="N11" s="116"/>
      <c r="O11" s="116"/>
      <c r="P11" s="116"/>
      <c r="Q11" s="117"/>
      <c r="R11" s="13"/>
      <c r="S11" s="115" t="s">
        <v>222</v>
      </c>
      <c r="T11" s="116"/>
      <c r="U11" s="116"/>
      <c r="V11" s="116"/>
      <c r="W11" s="117"/>
      <c r="X11" s="14"/>
      <c r="Y11" s="118" t="s">
        <v>221</v>
      </c>
      <c r="Z11" s="119"/>
      <c r="AA11" s="119"/>
      <c r="AB11" s="119"/>
      <c r="AC11" s="120"/>
    </row>
    <row r="12" spans="1:29" ht="40.5" x14ac:dyDescent="0.3">
      <c r="A12" s="66" t="s">
        <v>215</v>
      </c>
      <c r="B12" s="66"/>
      <c r="C12" s="15"/>
      <c r="D12" s="15"/>
      <c r="E12" s="15"/>
      <c r="F12" s="15"/>
      <c r="G12" s="15"/>
      <c r="H12" s="15"/>
      <c r="I12" s="15"/>
      <c r="J12" s="15"/>
      <c r="K12" s="15"/>
      <c r="L12" s="82"/>
      <c r="M12" s="95">
        <f>SUM(M16:Q61)+G5</f>
        <v>99</v>
      </c>
      <c r="N12" s="96"/>
      <c r="O12" s="96"/>
      <c r="P12" s="96"/>
      <c r="Q12" s="97"/>
      <c r="R12" s="83"/>
      <c r="S12" s="95">
        <f>SUM(S16:W61)+I5</f>
        <v>297</v>
      </c>
      <c r="T12" s="96"/>
      <c r="U12" s="96"/>
      <c r="V12" s="96"/>
      <c r="W12" s="97"/>
      <c r="X12" s="83"/>
      <c r="Y12" s="95">
        <f>SUM(Y16:AC61)+K5</f>
        <v>693</v>
      </c>
      <c r="Z12" s="96"/>
      <c r="AA12" s="96"/>
      <c r="AB12" s="96"/>
      <c r="AC12" s="97"/>
    </row>
    <row r="13" spans="1:29" ht="15" thickBot="1" x14ac:dyDescent="0.3">
      <c r="A13" s="7"/>
      <c r="B13" s="7"/>
      <c r="C13" s="94" t="s">
        <v>217</v>
      </c>
      <c r="D13" s="94"/>
      <c r="E13" s="94"/>
      <c r="F13" s="94"/>
      <c r="G13" s="94"/>
      <c r="H13" s="94"/>
      <c r="I13" s="94"/>
      <c r="J13" s="94"/>
      <c r="K13" s="94"/>
      <c r="L13" s="81"/>
      <c r="M13" s="16"/>
      <c r="N13" s="7"/>
      <c r="O13" s="7"/>
      <c r="P13" s="7"/>
      <c r="Q13" s="17"/>
      <c r="R13" s="7"/>
      <c r="S13" s="16"/>
      <c r="T13" s="7"/>
      <c r="U13" s="7"/>
      <c r="V13" s="7"/>
      <c r="W13" s="18"/>
      <c r="X13" s="7"/>
      <c r="Y13" s="16"/>
      <c r="Z13" s="7"/>
      <c r="AA13" s="7"/>
      <c r="AB13" s="7"/>
      <c r="AC13" s="18"/>
    </row>
    <row r="14" spans="1:29" ht="15" customHeight="1" x14ac:dyDescent="0.25">
      <c r="A14" s="7"/>
      <c r="B14" s="90" t="s">
        <v>171</v>
      </c>
      <c r="C14" s="91"/>
      <c r="D14" s="92" t="s">
        <v>172</v>
      </c>
      <c r="E14" s="93"/>
      <c r="F14" s="92" t="s">
        <v>173</v>
      </c>
      <c r="G14" s="93"/>
      <c r="H14" s="92" t="s">
        <v>174</v>
      </c>
      <c r="I14" s="93"/>
      <c r="J14" s="92" t="s">
        <v>175</v>
      </c>
      <c r="K14" s="93"/>
      <c r="L14" s="7"/>
      <c r="M14" s="16"/>
      <c r="N14" s="7"/>
      <c r="O14" s="7"/>
      <c r="P14" s="7"/>
      <c r="Q14" s="17"/>
      <c r="R14" s="7"/>
      <c r="S14" s="16" t="s">
        <v>220</v>
      </c>
      <c r="T14" s="7"/>
      <c r="U14" s="7"/>
      <c r="V14" s="7"/>
      <c r="W14" s="17"/>
      <c r="X14" s="7"/>
      <c r="Y14" s="16"/>
      <c r="Z14" s="7"/>
      <c r="AA14" s="7"/>
      <c r="AB14" s="7"/>
      <c r="AC14" s="17"/>
    </row>
    <row r="15" spans="1:29" ht="42.75" x14ac:dyDescent="0.25">
      <c r="A15" s="19" t="s">
        <v>170</v>
      </c>
      <c r="B15" s="144" t="s">
        <v>224</v>
      </c>
      <c r="C15" s="80" t="s">
        <v>225</v>
      </c>
      <c r="D15" s="144" t="s">
        <v>224</v>
      </c>
      <c r="E15" s="80" t="s">
        <v>225</v>
      </c>
      <c r="F15" s="144" t="s">
        <v>224</v>
      </c>
      <c r="G15" s="80" t="s">
        <v>225</v>
      </c>
      <c r="H15" s="144" t="s">
        <v>224</v>
      </c>
      <c r="I15" s="80" t="s">
        <v>225</v>
      </c>
      <c r="J15" s="144" t="s">
        <v>224</v>
      </c>
      <c r="K15" s="80" t="s">
        <v>225</v>
      </c>
      <c r="L15" s="12"/>
      <c r="M15" s="68" t="s">
        <v>171</v>
      </c>
      <c r="N15" s="69" t="s">
        <v>172</v>
      </c>
      <c r="O15" s="69" t="s">
        <v>173</v>
      </c>
      <c r="P15" s="69" t="s">
        <v>174</v>
      </c>
      <c r="Q15" s="42" t="s">
        <v>175</v>
      </c>
      <c r="R15" s="12"/>
      <c r="S15" s="68" t="s">
        <v>171</v>
      </c>
      <c r="T15" s="69" t="s">
        <v>172</v>
      </c>
      <c r="U15" s="69" t="s">
        <v>173</v>
      </c>
      <c r="V15" s="69" t="s">
        <v>174</v>
      </c>
      <c r="W15" s="42" t="s">
        <v>175</v>
      </c>
      <c r="X15" s="12"/>
      <c r="Y15" s="68" t="s">
        <v>171</v>
      </c>
      <c r="Z15" s="69" t="s">
        <v>172</v>
      </c>
      <c r="AA15" s="69" t="s">
        <v>173</v>
      </c>
      <c r="AB15" s="69" t="s">
        <v>174</v>
      </c>
      <c r="AC15" s="42" t="s">
        <v>175</v>
      </c>
    </row>
    <row r="16" spans="1:29" x14ac:dyDescent="0.25">
      <c r="A16" s="7" t="s">
        <v>9</v>
      </c>
      <c r="B16" s="71"/>
      <c r="C16" s="72"/>
      <c r="D16" s="71"/>
      <c r="E16" s="72"/>
      <c r="F16" s="71"/>
      <c r="G16" s="72"/>
      <c r="H16" s="71"/>
      <c r="I16" s="72"/>
      <c r="J16" s="71"/>
      <c r="K16" s="72"/>
      <c r="L16" s="7"/>
      <c r="M16" s="55">
        <f>C16*('Standard size'!O7+0.5)+B16*('Standard size'!H7+0.5)</f>
        <v>0</v>
      </c>
      <c r="N16" s="55">
        <f>E16*'Standard size'!O7+D16*'Standard size'!I7</f>
        <v>0</v>
      </c>
      <c r="O16" s="55">
        <f>G16*'Standard size'!O7+F16*'Standard size'!J7</f>
        <v>0</v>
      </c>
      <c r="P16" s="55">
        <f>I16*'Standard size'!O7+H16*'Standard size'!K7</f>
        <v>0</v>
      </c>
      <c r="Q16" s="26">
        <f>(K16*'Standard size'!N7+J16*'Standard size'!G7)*I6</f>
        <v>0</v>
      </c>
      <c r="R16" s="7"/>
      <c r="S16" s="55">
        <f>C16*'Standard size'!O7+B16*'Standard size'!H7</f>
        <v>0</v>
      </c>
      <c r="T16" s="55">
        <f>E16*'Standard size'!O7+D16*'Standard size'!I7</f>
        <v>0</v>
      </c>
      <c r="U16" s="55">
        <f>G16*'Standard size'!O7+F16*'Standard size'!J7</f>
        <v>0</v>
      </c>
      <c r="V16" s="55">
        <f>I16*'Standard size'!O7+H16*'Standard size'!K7</f>
        <v>0</v>
      </c>
      <c r="W16" s="26">
        <f>(K16*'Standard size'!N7+J16*'Standard size'!G7)*I6</f>
        <v>0</v>
      </c>
      <c r="X16" s="7"/>
      <c r="Y16" s="55">
        <f>(C16+B16)*'Standard size'!H7</f>
        <v>0</v>
      </c>
      <c r="Z16" s="55">
        <f>(D16+E16)*'Standard size'!I7</f>
        <v>0</v>
      </c>
      <c r="AA16" s="55">
        <f>(F16+G16)*'Standard size'!J7</f>
        <v>0</v>
      </c>
      <c r="AB16" s="55">
        <f>(H16+I16)*'Standard size'!K7</f>
        <v>0</v>
      </c>
      <c r="AC16" s="26">
        <f>(J16+K16)*'Standard size'!J7*I6</f>
        <v>0</v>
      </c>
    </row>
    <row r="17" spans="1:29" x14ac:dyDescent="0.25">
      <c r="A17" s="7" t="s">
        <v>12</v>
      </c>
      <c r="B17" s="73"/>
      <c r="C17" s="74"/>
      <c r="D17" s="73"/>
      <c r="E17" s="74"/>
      <c r="F17" s="73"/>
      <c r="G17" s="74"/>
      <c r="H17" s="73"/>
      <c r="I17" s="74"/>
      <c r="J17" s="73"/>
      <c r="K17" s="74"/>
      <c r="L17" s="7"/>
      <c r="M17" s="25">
        <f>C17*('Standard size'!O8+0.5)+B17*('Standard size'!H8+0.5)</f>
        <v>0</v>
      </c>
      <c r="N17" s="25">
        <f>E17*'Standard size'!O8+D17*'Standard size'!I8</f>
        <v>0</v>
      </c>
      <c r="O17" s="25">
        <f>G17*'Standard size'!O8+F17*'Standard size'!J8</f>
        <v>0</v>
      </c>
      <c r="P17" s="25">
        <f>I17*'Standard size'!O8+H17*'Standard size'!K8</f>
        <v>0</v>
      </c>
      <c r="Q17" s="27">
        <f>(K17*'Standard size'!N8+J17*'Standard size'!G8)*I6</f>
        <v>0</v>
      </c>
      <c r="R17" s="7"/>
      <c r="S17" s="25">
        <f>C17*'Standard size'!O8+B17*'Standard size'!H8</f>
        <v>0</v>
      </c>
      <c r="T17" s="25">
        <f>E17*'Standard size'!O8+D17*'Standard size'!I8</f>
        <v>0</v>
      </c>
      <c r="U17" s="25">
        <f>G17*'Standard size'!O8+F17*'Standard size'!J8</f>
        <v>0</v>
      </c>
      <c r="V17" s="25">
        <f>I17*'Standard size'!O8+H17*'Standard size'!K8</f>
        <v>0</v>
      </c>
      <c r="W17" s="27">
        <f>(K17*'Standard size'!N8+J17*'Standard size'!G8)*I6</f>
        <v>0</v>
      </c>
      <c r="X17" s="7"/>
      <c r="Y17" s="25">
        <f>(C17+B17)*'Standard size'!H8</f>
        <v>0</v>
      </c>
      <c r="Z17" s="25">
        <f>(D17+E17)*'Standard size'!I8</f>
        <v>0</v>
      </c>
      <c r="AA17" s="25">
        <f>(F17+G17)*'Standard size'!J8</f>
        <v>0</v>
      </c>
      <c r="AB17" s="25">
        <f>(H17+I17)*'Standard size'!K8</f>
        <v>0</v>
      </c>
      <c r="AC17" s="27">
        <f>(J17+K17)*'Standard size'!J8*I6</f>
        <v>0</v>
      </c>
    </row>
    <row r="18" spans="1:29" x14ac:dyDescent="0.25">
      <c r="A18" s="7" t="s">
        <v>176</v>
      </c>
      <c r="B18" s="73"/>
      <c r="C18" s="74"/>
      <c r="D18" s="73"/>
      <c r="E18" s="74"/>
      <c r="F18" s="73"/>
      <c r="G18" s="74"/>
      <c r="H18" s="73"/>
      <c r="I18" s="74"/>
      <c r="J18" s="73"/>
      <c r="K18" s="74"/>
      <c r="L18" s="7"/>
      <c r="M18" s="25">
        <f>C18*('Standard size'!O9+0.5)+B18*('Standard size'!H9+0.5)</f>
        <v>0</v>
      </c>
      <c r="N18" s="25">
        <f>E18*'Standard size'!O9+D18*'Standard size'!I9</f>
        <v>0</v>
      </c>
      <c r="O18" s="25">
        <f>G18*'Standard size'!O9+F18*'Standard size'!J9</f>
        <v>0</v>
      </c>
      <c r="P18" s="25">
        <f>I18*'Standard size'!O9+H18*'Standard size'!K9</f>
        <v>0</v>
      </c>
      <c r="Q18" s="27">
        <f>(K18*'Standard size'!N9+J18*'Standard size'!G9)*I6</f>
        <v>0</v>
      </c>
      <c r="R18" s="7"/>
      <c r="S18" s="25">
        <f>C18*'Standard size'!O9+B18*'Standard size'!H9</f>
        <v>0</v>
      </c>
      <c r="T18" s="25">
        <f>E18*'Standard size'!O9+D18*'Standard size'!I9</f>
        <v>0</v>
      </c>
      <c r="U18" s="25">
        <f>G18*'Standard size'!O9+F18*'Standard size'!J9</f>
        <v>0</v>
      </c>
      <c r="V18" s="25">
        <f>I18*'Standard size'!O9+H18*'Standard size'!K9</f>
        <v>0</v>
      </c>
      <c r="W18" s="27">
        <f>(K18*'Standard size'!N9+J18*'Standard size'!G9)*I6</f>
        <v>0</v>
      </c>
      <c r="X18" s="7"/>
      <c r="Y18" s="25">
        <f>(C18+B18)*'Standard size'!H9</f>
        <v>0</v>
      </c>
      <c r="Z18" s="25">
        <f>(D18+E18)*'Standard size'!I9</f>
        <v>0</v>
      </c>
      <c r="AA18" s="25">
        <f>(F18+G18)*'Standard size'!J9</f>
        <v>0</v>
      </c>
      <c r="AB18" s="25">
        <f>(H18+I18)*'Standard size'!K9</f>
        <v>0</v>
      </c>
      <c r="AC18" s="27">
        <f>(J18+K18)*'Standard size'!J9*I6</f>
        <v>0</v>
      </c>
    </row>
    <row r="19" spans="1:29" x14ac:dyDescent="0.25">
      <c r="A19" s="7" t="s">
        <v>177</v>
      </c>
      <c r="B19" s="73"/>
      <c r="C19" s="74"/>
      <c r="D19" s="73"/>
      <c r="E19" s="74"/>
      <c r="F19" s="73"/>
      <c r="G19" s="74"/>
      <c r="H19" s="73"/>
      <c r="I19" s="74"/>
      <c r="J19" s="73"/>
      <c r="K19" s="74"/>
      <c r="L19" s="7"/>
      <c r="M19" s="25">
        <f>C19*('Standard size'!O10+0.5)+B19*('Standard size'!H10+0.5)</f>
        <v>0</v>
      </c>
      <c r="N19" s="25">
        <f>E19*'Standard size'!O10+D19*'Standard size'!I10</f>
        <v>0</v>
      </c>
      <c r="O19" s="25">
        <f>G19*'Standard size'!O10+F19*'Standard size'!J10</f>
        <v>0</v>
      </c>
      <c r="P19" s="25">
        <f>I19*'Standard size'!O10+H19*'Standard size'!K10</f>
        <v>0</v>
      </c>
      <c r="Q19" s="27">
        <f>(K19*'Standard size'!N10+J19*'Standard size'!G10)*I6</f>
        <v>0</v>
      </c>
      <c r="R19" s="7"/>
      <c r="S19" s="25">
        <f>C19*'Standard size'!O10+B19*'Standard size'!H10</f>
        <v>0</v>
      </c>
      <c r="T19" s="25">
        <f>E19*'Standard size'!O10+D19*'Standard size'!I10</f>
        <v>0</v>
      </c>
      <c r="U19" s="25">
        <f>G19*'Standard size'!O10+F19*'Standard size'!J10</f>
        <v>0</v>
      </c>
      <c r="V19" s="25">
        <f>I19*'Standard size'!O10+H19*'Standard size'!K10</f>
        <v>0</v>
      </c>
      <c r="W19" s="27">
        <f>(K19*'Standard size'!N10+J19*'Standard size'!G10)*I6</f>
        <v>0</v>
      </c>
      <c r="X19" s="7"/>
      <c r="Y19" s="25">
        <f>(C19+B19)*'Standard size'!H10</f>
        <v>0</v>
      </c>
      <c r="Z19" s="25">
        <f>(D19+E19)*'Standard size'!I10</f>
        <v>0</v>
      </c>
      <c r="AA19" s="25">
        <f>(F19+G19)*'Standard size'!J10</f>
        <v>0</v>
      </c>
      <c r="AB19" s="25">
        <f>(H19+I19)*'Standard size'!K10</f>
        <v>0</v>
      </c>
      <c r="AC19" s="27">
        <f>(J19+K19)*'Standard size'!J10*I6</f>
        <v>0</v>
      </c>
    </row>
    <row r="20" spans="1:29" x14ac:dyDescent="0.25">
      <c r="A20" s="7" t="s">
        <v>178</v>
      </c>
      <c r="B20" s="73"/>
      <c r="C20" s="74"/>
      <c r="D20" s="73"/>
      <c r="E20" s="74"/>
      <c r="F20" s="73"/>
      <c r="G20" s="74"/>
      <c r="H20" s="73"/>
      <c r="I20" s="74"/>
      <c r="J20" s="73"/>
      <c r="K20" s="74"/>
      <c r="L20" s="7"/>
      <c r="M20" s="25">
        <f>C20*('Standard size'!O11+0.5)+B20*('Standard size'!H11+0.5)</f>
        <v>0</v>
      </c>
      <c r="N20" s="25">
        <f>E20*'Standard size'!O11+D20*'Standard size'!I11</f>
        <v>0</v>
      </c>
      <c r="O20" s="25">
        <f>G20*'Standard size'!O11+F20*'Standard size'!J11</f>
        <v>0</v>
      </c>
      <c r="P20" s="25">
        <f>I20*'Standard size'!O11+H20*'Standard size'!K11</f>
        <v>0</v>
      </c>
      <c r="Q20" s="27">
        <f>(K20*'Standard size'!N11+J20*'Standard size'!G11)*I6</f>
        <v>0</v>
      </c>
      <c r="R20" s="7"/>
      <c r="S20" s="25">
        <f>C20*'Standard size'!O11+B20*'Standard size'!H11</f>
        <v>0</v>
      </c>
      <c r="T20" s="25">
        <f>E20*'Standard size'!O11+D20*'Standard size'!I11</f>
        <v>0</v>
      </c>
      <c r="U20" s="25">
        <f>G20*'Standard size'!O11+F20*'Standard size'!J11</f>
        <v>0</v>
      </c>
      <c r="V20" s="25">
        <f>I20*'Standard size'!O11+H20*'Standard size'!K11</f>
        <v>0</v>
      </c>
      <c r="W20" s="27">
        <f>(K20*'Standard size'!N11+J20*'Standard size'!G11)*I6</f>
        <v>0</v>
      </c>
      <c r="X20" s="7"/>
      <c r="Y20" s="25">
        <f>(C20+B20)*'Standard size'!H11</f>
        <v>0</v>
      </c>
      <c r="Z20" s="25">
        <f>(D20+E20)*'Standard size'!I11</f>
        <v>0</v>
      </c>
      <c r="AA20" s="25">
        <f>(F20+G20)*'Standard size'!J11</f>
        <v>0</v>
      </c>
      <c r="AB20" s="25">
        <f>(H20+I20)*'Standard size'!K11</f>
        <v>0</v>
      </c>
      <c r="AC20" s="27">
        <f>(J20+K20)*'Standard size'!J11*I6</f>
        <v>0</v>
      </c>
    </row>
    <row r="21" spans="1:29" x14ac:dyDescent="0.25">
      <c r="A21" s="7" t="s">
        <v>179</v>
      </c>
      <c r="B21" s="73"/>
      <c r="C21" s="74"/>
      <c r="D21" s="73"/>
      <c r="E21" s="74"/>
      <c r="F21" s="73"/>
      <c r="G21" s="74"/>
      <c r="H21" s="73"/>
      <c r="I21" s="74"/>
      <c r="J21" s="73"/>
      <c r="K21" s="74"/>
      <c r="L21" s="7"/>
      <c r="M21" s="25">
        <f>C21*('Standard size'!O12+0.5)+B21*('Standard size'!H12+0.5)</f>
        <v>0</v>
      </c>
      <c r="N21" s="25">
        <f>E21*'Standard size'!O12+D21*'Standard size'!I12</f>
        <v>0</v>
      </c>
      <c r="O21" s="25">
        <f>G21*'Standard size'!O12+F21*'Standard size'!J12</f>
        <v>0</v>
      </c>
      <c r="P21" s="25">
        <f>I21*'Standard size'!O12+H21*'Standard size'!K12</f>
        <v>0</v>
      </c>
      <c r="Q21" s="27">
        <f>(K21*'Standard size'!N12+J21*'Standard size'!G12)*I6</f>
        <v>0</v>
      </c>
      <c r="R21" s="7"/>
      <c r="S21" s="25">
        <f>C21*'Standard size'!O12+B21*'Standard size'!H12</f>
        <v>0</v>
      </c>
      <c r="T21" s="25">
        <f>E21*'Standard size'!O12+D21*'Standard size'!I12</f>
        <v>0</v>
      </c>
      <c r="U21" s="25">
        <f>G21*'Standard size'!O12+F21*'Standard size'!J12</f>
        <v>0</v>
      </c>
      <c r="V21" s="25">
        <f>I21*'Standard size'!O12+H21*'Standard size'!K12</f>
        <v>0</v>
      </c>
      <c r="W21" s="27">
        <f>(K21*'Standard size'!N12+J21*'Standard size'!G12)*I6</f>
        <v>0</v>
      </c>
      <c r="X21" s="7"/>
      <c r="Y21" s="25">
        <f>(C21+B21)*'Standard size'!H12</f>
        <v>0</v>
      </c>
      <c r="Z21" s="25">
        <f>(D21+E21)*'Standard size'!I12</f>
        <v>0</v>
      </c>
      <c r="AA21" s="25">
        <f>(F21+G21)*'Standard size'!J12</f>
        <v>0</v>
      </c>
      <c r="AB21" s="25">
        <f>(H21+I21)*'Standard size'!K12</f>
        <v>0</v>
      </c>
      <c r="AC21" s="27">
        <f>(J21+K21)*'Standard size'!J12*I6</f>
        <v>0</v>
      </c>
    </row>
    <row r="22" spans="1:29" x14ac:dyDescent="0.25">
      <c r="A22" s="7" t="s">
        <v>180</v>
      </c>
      <c r="B22" s="73"/>
      <c r="C22" s="74"/>
      <c r="D22" s="73"/>
      <c r="E22" s="74"/>
      <c r="F22" s="73"/>
      <c r="G22" s="74"/>
      <c r="H22" s="73"/>
      <c r="I22" s="74"/>
      <c r="J22" s="73"/>
      <c r="K22" s="74"/>
      <c r="L22" s="7"/>
      <c r="M22" s="25">
        <f>C22*('Standard size'!O13+0.5)+B22*('Standard size'!H13+0.5)</f>
        <v>0</v>
      </c>
      <c r="N22" s="25">
        <f>E22*'Standard size'!O13+D22*'Standard size'!I13</f>
        <v>0</v>
      </c>
      <c r="O22" s="25">
        <f>G22*'Standard size'!O13+F22*'Standard size'!J13</f>
        <v>0</v>
      </c>
      <c r="P22" s="25">
        <f>I22*'Standard size'!O13+H22*'Standard size'!K13</f>
        <v>0</v>
      </c>
      <c r="Q22" s="27">
        <f>(K22*'Standard size'!N13+J22*'Standard size'!G13)*I6</f>
        <v>0</v>
      </c>
      <c r="R22" s="7"/>
      <c r="S22" s="25">
        <f>C22*'Standard size'!O13+B22*'Standard size'!H13</f>
        <v>0</v>
      </c>
      <c r="T22" s="25">
        <f>E22*'Standard size'!O13+D22*'Standard size'!I13</f>
        <v>0</v>
      </c>
      <c r="U22" s="25">
        <f>G22*'Standard size'!O13+F22*'Standard size'!J13</f>
        <v>0</v>
      </c>
      <c r="V22" s="25">
        <f>I22*'Standard size'!O13+H22*'Standard size'!K13</f>
        <v>0</v>
      </c>
      <c r="W22" s="27">
        <f>(K22*'Standard size'!N13+J22*'Standard size'!G13)*I6</f>
        <v>0</v>
      </c>
      <c r="X22" s="7"/>
      <c r="Y22" s="25">
        <f>(C22+B22)*'Standard size'!H13</f>
        <v>0</v>
      </c>
      <c r="Z22" s="25">
        <f>(D22+E22)*'Standard size'!I13</f>
        <v>0</v>
      </c>
      <c r="AA22" s="25">
        <f>(F22+G22)*'Standard size'!J13</f>
        <v>0</v>
      </c>
      <c r="AB22" s="25">
        <f>(H22+I22)*'Standard size'!K13</f>
        <v>0</v>
      </c>
      <c r="AC22" s="27">
        <f>(J22+K22)*'Standard size'!J13*I6</f>
        <v>0</v>
      </c>
    </row>
    <row r="23" spans="1:29" x14ac:dyDescent="0.25">
      <c r="A23" s="7" t="s">
        <v>181</v>
      </c>
      <c r="B23" s="73"/>
      <c r="C23" s="74"/>
      <c r="D23" s="73"/>
      <c r="E23" s="74"/>
      <c r="F23" s="73"/>
      <c r="G23" s="74"/>
      <c r="H23" s="73"/>
      <c r="I23" s="74"/>
      <c r="J23" s="73"/>
      <c r="K23" s="74"/>
      <c r="L23" s="7"/>
      <c r="M23" s="25">
        <f>C23*('Standard size'!O14+0.5)+B23*('Standard size'!H14+0.5)</f>
        <v>0</v>
      </c>
      <c r="N23" s="25">
        <f>E23*'Standard size'!O14+D23*'Standard size'!I14</f>
        <v>0</v>
      </c>
      <c r="O23" s="25">
        <f>G23*'Standard size'!O14+F23*'Standard size'!J14</f>
        <v>0</v>
      </c>
      <c r="P23" s="25">
        <f>I23*'Standard size'!O14+H23*'Standard size'!K14</f>
        <v>0</v>
      </c>
      <c r="Q23" s="27">
        <f>(K23*'Standard size'!N14+J23*'Standard size'!G14)*I6</f>
        <v>0</v>
      </c>
      <c r="R23" s="7"/>
      <c r="S23" s="25">
        <f>C23*'Standard size'!O14+B23*'Standard size'!H14</f>
        <v>0</v>
      </c>
      <c r="T23" s="25">
        <f>E23*'Standard size'!O14+D23*'Standard size'!I14</f>
        <v>0</v>
      </c>
      <c r="U23" s="25">
        <f>G23*'Standard size'!O14+F23*'Standard size'!J14</f>
        <v>0</v>
      </c>
      <c r="V23" s="25">
        <f>I23*'Standard size'!O14+H23*'Standard size'!K14</f>
        <v>0</v>
      </c>
      <c r="W23" s="27">
        <f>(K23*'Standard size'!N14+J23*'Standard size'!G14)*I6</f>
        <v>0</v>
      </c>
      <c r="X23" s="7"/>
      <c r="Y23" s="25">
        <f>(C23+B23)*'Standard size'!H14</f>
        <v>0</v>
      </c>
      <c r="Z23" s="25">
        <f>(D23+E23)*'Standard size'!I14</f>
        <v>0</v>
      </c>
      <c r="AA23" s="25">
        <f>(F23+G23)*'Standard size'!J14</f>
        <v>0</v>
      </c>
      <c r="AB23" s="25">
        <f>(H23+I23)*'Standard size'!K14</f>
        <v>0</v>
      </c>
      <c r="AC23" s="27">
        <f>(J23+K23)*'Standard size'!J14*I6</f>
        <v>0</v>
      </c>
    </row>
    <row r="24" spans="1:29" x14ac:dyDescent="0.25">
      <c r="A24" s="7" t="s">
        <v>182</v>
      </c>
      <c r="B24" s="73"/>
      <c r="C24" s="74"/>
      <c r="D24" s="73"/>
      <c r="E24" s="74"/>
      <c r="F24" s="73"/>
      <c r="G24" s="74"/>
      <c r="H24" s="73"/>
      <c r="I24" s="74"/>
      <c r="J24" s="73"/>
      <c r="K24" s="74"/>
      <c r="L24" s="7"/>
      <c r="M24" s="25">
        <f>C24*('Standard size'!O15+0.5)+B24*('Standard size'!H15+0.5)</f>
        <v>0</v>
      </c>
      <c r="N24" s="25">
        <f>E24*'Standard size'!O15+D24*'Standard size'!I15</f>
        <v>0</v>
      </c>
      <c r="O24" s="25">
        <f>G24*'Standard size'!O15+F24*'Standard size'!J15</f>
        <v>0</v>
      </c>
      <c r="P24" s="25">
        <f>I24*'Standard size'!O15+H24*'Standard size'!K15</f>
        <v>0</v>
      </c>
      <c r="Q24" s="27">
        <f>(K24*'Standard size'!N15+J24*'Standard size'!G15)*I6</f>
        <v>0</v>
      </c>
      <c r="R24" s="7"/>
      <c r="S24" s="25">
        <f>C24*'Standard size'!O15+B24*'Standard size'!H15</f>
        <v>0</v>
      </c>
      <c r="T24" s="25">
        <f>E24*'Standard size'!O15+D24*'Standard size'!I15</f>
        <v>0</v>
      </c>
      <c r="U24" s="25">
        <f>G24*'Standard size'!O15+F24*'Standard size'!J15</f>
        <v>0</v>
      </c>
      <c r="V24" s="25">
        <f>I24*'Standard size'!O15+H24*'Standard size'!K15</f>
        <v>0</v>
      </c>
      <c r="W24" s="27">
        <f>(K24*'Standard size'!N15+J24*'Standard size'!G15)*I6</f>
        <v>0</v>
      </c>
      <c r="X24" s="7"/>
      <c r="Y24" s="25">
        <f>(C24+B24)*'Standard size'!H15</f>
        <v>0</v>
      </c>
      <c r="Z24" s="25">
        <f>(D24+E24)*'Standard size'!I15</f>
        <v>0</v>
      </c>
      <c r="AA24" s="25">
        <f>(F24+G24)*'Standard size'!J15</f>
        <v>0</v>
      </c>
      <c r="AB24" s="25">
        <f>(H24+I24)*'Standard size'!K15</f>
        <v>0</v>
      </c>
      <c r="AC24" s="27">
        <f>(J24+K24)*'Standard size'!J15*I6</f>
        <v>0</v>
      </c>
    </row>
    <row r="25" spans="1:29" x14ac:dyDescent="0.25">
      <c r="A25" s="7" t="s">
        <v>183</v>
      </c>
      <c r="B25" s="73"/>
      <c r="C25" s="74"/>
      <c r="D25" s="73"/>
      <c r="E25" s="74"/>
      <c r="F25" s="73"/>
      <c r="G25" s="74"/>
      <c r="H25" s="73"/>
      <c r="I25" s="74"/>
      <c r="J25" s="73"/>
      <c r="K25" s="74"/>
      <c r="L25" s="7"/>
      <c r="M25" s="25">
        <f>C25*('Standard size'!O16+0.5)+B25*('Standard size'!H16+0.5)</f>
        <v>0</v>
      </c>
      <c r="N25" s="25">
        <f>E25*'Standard size'!O16+D25*'Standard size'!I16</f>
        <v>0</v>
      </c>
      <c r="O25" s="25">
        <f>G25*'Standard size'!O16+F25*'Standard size'!J16</f>
        <v>0</v>
      </c>
      <c r="P25" s="25">
        <f>I25*'Standard size'!O16+H25*'Standard size'!K16</f>
        <v>0</v>
      </c>
      <c r="Q25" s="27">
        <f>(K25*'Standard size'!N16+J25*'Standard size'!G16)*I6</f>
        <v>0</v>
      </c>
      <c r="R25" s="7"/>
      <c r="S25" s="25">
        <f>C25*'Standard size'!O16+B25*'Standard size'!H16</f>
        <v>0</v>
      </c>
      <c r="T25" s="25">
        <f>E25*'Standard size'!O16+D25*'Standard size'!I16</f>
        <v>0</v>
      </c>
      <c r="U25" s="25">
        <f>G25*'Standard size'!O16+F25*'Standard size'!J16</f>
        <v>0</v>
      </c>
      <c r="V25" s="25">
        <f>I25*'Standard size'!O16+H25*'Standard size'!K16</f>
        <v>0</v>
      </c>
      <c r="W25" s="27">
        <f>(K25*'Standard size'!N16+J25*'Standard size'!G16)*I6</f>
        <v>0</v>
      </c>
      <c r="X25" s="7"/>
      <c r="Y25" s="25">
        <f>(C25+B25)*'Standard size'!H16</f>
        <v>0</v>
      </c>
      <c r="Z25" s="25">
        <f>(D25+E25)*'Standard size'!I16</f>
        <v>0</v>
      </c>
      <c r="AA25" s="25">
        <f>(F25+G25)*'Standard size'!J16</f>
        <v>0</v>
      </c>
      <c r="AB25" s="25">
        <f>(H25+I25)*'Standard size'!K16</f>
        <v>0</v>
      </c>
      <c r="AC25" s="27">
        <f>(J25+K25)*'Standard size'!J16*I6</f>
        <v>0</v>
      </c>
    </row>
    <row r="26" spans="1:29" x14ac:dyDescent="0.25">
      <c r="A26" s="7" t="s">
        <v>184</v>
      </c>
      <c r="B26" s="73"/>
      <c r="C26" s="74"/>
      <c r="D26" s="73"/>
      <c r="E26" s="74"/>
      <c r="F26" s="73"/>
      <c r="G26" s="74"/>
      <c r="H26" s="73"/>
      <c r="I26" s="74"/>
      <c r="J26" s="73"/>
      <c r="K26" s="74"/>
      <c r="L26" s="7"/>
      <c r="M26" s="25">
        <f>C26*('Standard size'!O17+0.5)+B26*('Standard size'!H17+0.5)</f>
        <v>0</v>
      </c>
      <c r="N26" s="25">
        <f>E26*'Standard size'!O17+D26*'Standard size'!I17</f>
        <v>0</v>
      </c>
      <c r="O26" s="25">
        <f>G26*'Standard size'!O17+F26*'Standard size'!J17</f>
        <v>0</v>
      </c>
      <c r="P26" s="25">
        <f>I26*'Standard size'!O17+H26*'Standard size'!K17</f>
        <v>0</v>
      </c>
      <c r="Q26" s="27">
        <f>(K26*'Standard size'!N17+J26*'Standard size'!G17)*I6</f>
        <v>0</v>
      </c>
      <c r="R26" s="7"/>
      <c r="S26" s="25">
        <f>C26*'Standard size'!O17+B26*'Standard size'!H17</f>
        <v>0</v>
      </c>
      <c r="T26" s="25">
        <f>E26*'Standard size'!O17+D26*'Standard size'!I17</f>
        <v>0</v>
      </c>
      <c r="U26" s="25">
        <f>G26*'Standard size'!O17+F26*'Standard size'!J17</f>
        <v>0</v>
      </c>
      <c r="V26" s="25">
        <f>I26*'Standard size'!O17+H26*'Standard size'!K17</f>
        <v>0</v>
      </c>
      <c r="W26" s="27">
        <f>(K26*'Standard size'!N17+J26*'Standard size'!G17)*I6</f>
        <v>0</v>
      </c>
      <c r="X26" s="7"/>
      <c r="Y26" s="25">
        <f>(C26+B26)*'Standard size'!H17</f>
        <v>0</v>
      </c>
      <c r="Z26" s="25">
        <f>(D26+E26)*'Standard size'!I17</f>
        <v>0</v>
      </c>
      <c r="AA26" s="25">
        <f>(F26+G26)*'Standard size'!J17</f>
        <v>0</v>
      </c>
      <c r="AB26" s="25">
        <f>(H26+I26)*'Standard size'!K17</f>
        <v>0</v>
      </c>
      <c r="AC26" s="27">
        <f>(J26+K26)*'Standard size'!J17*I6</f>
        <v>0</v>
      </c>
    </row>
    <row r="27" spans="1:29" x14ac:dyDescent="0.25">
      <c r="A27" s="7" t="s">
        <v>185</v>
      </c>
      <c r="B27" s="73"/>
      <c r="C27" s="74"/>
      <c r="D27" s="73"/>
      <c r="E27" s="74"/>
      <c r="F27" s="73"/>
      <c r="G27" s="74"/>
      <c r="H27" s="73"/>
      <c r="I27" s="74"/>
      <c r="J27" s="73"/>
      <c r="K27" s="74"/>
      <c r="L27" s="7"/>
      <c r="M27" s="25">
        <f>C27*('Standard size'!O18+0.5)+B27*('Standard size'!H18+0.5)</f>
        <v>0</v>
      </c>
      <c r="N27" s="25">
        <f>E27*'Standard size'!O18+D27*'Standard size'!I18</f>
        <v>0</v>
      </c>
      <c r="O27" s="25">
        <f>G27*'Standard size'!O18+F27*'Standard size'!J18</f>
        <v>0</v>
      </c>
      <c r="P27" s="25">
        <f>I27*'Standard size'!O18+H27*'Standard size'!K18</f>
        <v>0</v>
      </c>
      <c r="Q27" s="27">
        <f>(K27*'Standard size'!N18+J27*'Standard size'!G18)*I6</f>
        <v>0</v>
      </c>
      <c r="R27" s="7"/>
      <c r="S27" s="25">
        <f>C27*'Standard size'!O18+B27*'Standard size'!H18</f>
        <v>0</v>
      </c>
      <c r="T27" s="25">
        <f>E27*'Standard size'!O18+D27*'Standard size'!I18</f>
        <v>0</v>
      </c>
      <c r="U27" s="25">
        <f>G27*'Standard size'!O18+F27*'Standard size'!J18</f>
        <v>0</v>
      </c>
      <c r="V27" s="25">
        <f>I27*'Standard size'!O18+H27*'Standard size'!K18</f>
        <v>0</v>
      </c>
      <c r="W27" s="27">
        <f>(K27*'Standard size'!N18+J27*'Standard size'!G18)*I6</f>
        <v>0</v>
      </c>
      <c r="X27" s="7"/>
      <c r="Y27" s="25">
        <f>(C27+B27)*'Standard size'!H18</f>
        <v>0</v>
      </c>
      <c r="Z27" s="25">
        <f>(D27+E27)*'Standard size'!I18</f>
        <v>0</v>
      </c>
      <c r="AA27" s="25">
        <f>(F27+G27)*'Standard size'!J18</f>
        <v>0</v>
      </c>
      <c r="AB27" s="25">
        <f>(H27+I27)*'Standard size'!K18</f>
        <v>0</v>
      </c>
      <c r="AC27" s="27">
        <f>(J27+K27)*'Standard size'!J18*I6</f>
        <v>0</v>
      </c>
    </row>
    <row r="28" spans="1:29" x14ac:dyDescent="0.25">
      <c r="A28" s="7" t="s">
        <v>186</v>
      </c>
      <c r="B28" s="73"/>
      <c r="C28" s="74"/>
      <c r="D28" s="73"/>
      <c r="E28" s="74"/>
      <c r="F28" s="73"/>
      <c r="G28" s="74"/>
      <c r="H28" s="73"/>
      <c r="I28" s="74"/>
      <c r="J28" s="73"/>
      <c r="K28" s="74"/>
      <c r="L28" s="7"/>
      <c r="M28" s="25">
        <f>C28*('Standard size'!O19+0.5)+B28*('Standard size'!H19+0.5)</f>
        <v>0</v>
      </c>
      <c r="N28" s="25">
        <f>E28*'Standard size'!O19+D28*'Standard size'!I19</f>
        <v>0</v>
      </c>
      <c r="O28" s="25">
        <f>G28*'Standard size'!O19+F28*'Standard size'!J19</f>
        <v>0</v>
      </c>
      <c r="P28" s="25">
        <f>I28*'Standard size'!O19+H28*'Standard size'!K19</f>
        <v>0</v>
      </c>
      <c r="Q28" s="27">
        <f>(K28*'Standard size'!N19+J28*'Standard size'!G19)*I6</f>
        <v>0</v>
      </c>
      <c r="R28" s="7"/>
      <c r="S28" s="25">
        <f>C28*'Standard size'!O19+B28*'Standard size'!H19</f>
        <v>0</v>
      </c>
      <c r="T28" s="25">
        <f>E28*'Standard size'!O19+D28*'Standard size'!I19</f>
        <v>0</v>
      </c>
      <c r="U28" s="25">
        <f>G28*'Standard size'!O19+F28*'Standard size'!J19</f>
        <v>0</v>
      </c>
      <c r="V28" s="25">
        <f>I28*'Standard size'!O19+H28*'Standard size'!K19</f>
        <v>0</v>
      </c>
      <c r="W28" s="27">
        <f>(K28*'Standard size'!N19+J28*'Standard size'!G19)*I6</f>
        <v>0</v>
      </c>
      <c r="X28" s="7"/>
      <c r="Y28" s="25">
        <f>(C28+B28)*'Standard size'!H19</f>
        <v>0</v>
      </c>
      <c r="Z28" s="25">
        <f>(D28+E28)*'Standard size'!I19</f>
        <v>0</v>
      </c>
      <c r="AA28" s="25">
        <f>(F28+G28)*'Standard size'!J19</f>
        <v>0</v>
      </c>
      <c r="AB28" s="25">
        <f>(H28+I28)*'Standard size'!K19</f>
        <v>0</v>
      </c>
      <c r="AC28" s="27">
        <f>(J28+K28)*'Standard size'!J19*I6</f>
        <v>0</v>
      </c>
    </row>
    <row r="29" spans="1:29" x14ac:dyDescent="0.25">
      <c r="A29" s="7" t="s">
        <v>187</v>
      </c>
      <c r="B29" s="73"/>
      <c r="C29" s="74"/>
      <c r="D29" s="73"/>
      <c r="E29" s="74"/>
      <c r="F29" s="73"/>
      <c r="G29" s="74"/>
      <c r="H29" s="73"/>
      <c r="I29" s="74"/>
      <c r="J29" s="73"/>
      <c r="K29" s="74"/>
      <c r="L29" s="7"/>
      <c r="M29" s="25">
        <f>C29*('Standard size'!O20+0.5)+B29*('Standard size'!H20+0.5)</f>
        <v>0</v>
      </c>
      <c r="N29" s="25">
        <f>E29*'Standard size'!O20+D29*'Standard size'!I20</f>
        <v>0</v>
      </c>
      <c r="O29" s="25">
        <f>G29*'Standard size'!O20+F29*'Standard size'!J20</f>
        <v>0</v>
      </c>
      <c r="P29" s="25">
        <f>I29*'Standard size'!O20+H29*'Standard size'!K20</f>
        <v>0</v>
      </c>
      <c r="Q29" s="27">
        <f>(K29*'Standard size'!N20+J29*'Standard size'!G20)*I6</f>
        <v>0</v>
      </c>
      <c r="R29" s="7"/>
      <c r="S29" s="25">
        <f>C29*'Standard size'!O20+B29*'Standard size'!H20</f>
        <v>0</v>
      </c>
      <c r="T29" s="25">
        <f>E29*'Standard size'!O20+D29*'Standard size'!I20</f>
        <v>0</v>
      </c>
      <c r="U29" s="25">
        <f>G29*'Standard size'!O20+F29*'Standard size'!J20</f>
        <v>0</v>
      </c>
      <c r="V29" s="25">
        <f>I29*'Standard size'!O20+H29*'Standard size'!K20</f>
        <v>0</v>
      </c>
      <c r="W29" s="27">
        <f>(K29*'Standard size'!N20+J29*'Standard size'!G20)*I6</f>
        <v>0</v>
      </c>
      <c r="X29" s="7"/>
      <c r="Y29" s="25">
        <f>(C29+B29)*'Standard size'!H20</f>
        <v>0</v>
      </c>
      <c r="Z29" s="25">
        <f>(D29+E29)*'Standard size'!I20</f>
        <v>0</v>
      </c>
      <c r="AA29" s="25">
        <f>(F29+G29)*'Standard size'!J20</f>
        <v>0</v>
      </c>
      <c r="AB29" s="25">
        <f>(H29+I29)*'Standard size'!K20</f>
        <v>0</v>
      </c>
      <c r="AC29" s="27">
        <f>(J29+K29)*'Standard size'!J20*I6</f>
        <v>0</v>
      </c>
    </row>
    <row r="30" spans="1:29" x14ac:dyDescent="0.25">
      <c r="A30" s="7" t="s">
        <v>188</v>
      </c>
      <c r="B30" s="73"/>
      <c r="C30" s="74"/>
      <c r="D30" s="73"/>
      <c r="E30" s="74"/>
      <c r="F30" s="73"/>
      <c r="G30" s="74"/>
      <c r="H30" s="73"/>
      <c r="I30" s="74"/>
      <c r="J30" s="73"/>
      <c r="K30" s="74"/>
      <c r="L30" s="7"/>
      <c r="M30" s="25">
        <f>C30*('Standard size'!O21+0.5)+B30*('Standard size'!H21+0.5)</f>
        <v>0</v>
      </c>
      <c r="N30" s="25">
        <f>E30*'Standard size'!O21+D30*'Standard size'!I21</f>
        <v>0</v>
      </c>
      <c r="O30" s="25">
        <f>G30*'Standard size'!O21+F30*'Standard size'!J21</f>
        <v>0</v>
      </c>
      <c r="P30" s="25">
        <f>I30*'Standard size'!O21+H30*'Standard size'!K21</f>
        <v>0</v>
      </c>
      <c r="Q30" s="27">
        <f>(K30*'Standard size'!N21+J30*'Standard size'!G21)*I6</f>
        <v>0</v>
      </c>
      <c r="R30" s="7"/>
      <c r="S30" s="25">
        <f>C30*'Standard size'!O21+B30*'Standard size'!H21</f>
        <v>0</v>
      </c>
      <c r="T30" s="25">
        <f>E30*'Standard size'!O21+D30*'Standard size'!I21</f>
        <v>0</v>
      </c>
      <c r="U30" s="25">
        <f>G30*'Standard size'!O21+F30*'Standard size'!J21</f>
        <v>0</v>
      </c>
      <c r="V30" s="25">
        <f>I30*'Standard size'!O21+H30*'Standard size'!K21</f>
        <v>0</v>
      </c>
      <c r="W30" s="27">
        <f>(K30*'Standard size'!N21+J30*'Standard size'!G21)*I6</f>
        <v>0</v>
      </c>
      <c r="X30" s="7"/>
      <c r="Y30" s="25">
        <f>(C30+B30)*'Standard size'!H21</f>
        <v>0</v>
      </c>
      <c r="Z30" s="25">
        <f>(D30+E30)*'Standard size'!I21</f>
        <v>0</v>
      </c>
      <c r="AA30" s="25">
        <f>(F30+G30)*'Standard size'!J21</f>
        <v>0</v>
      </c>
      <c r="AB30" s="25">
        <f>(H30+I30)*'Standard size'!K21</f>
        <v>0</v>
      </c>
      <c r="AC30" s="27">
        <f>(J30+K30)*'Standard size'!J21*I6</f>
        <v>0</v>
      </c>
    </row>
    <row r="31" spans="1:29" x14ac:dyDescent="0.25">
      <c r="A31" s="7" t="s">
        <v>189</v>
      </c>
      <c r="B31" s="73"/>
      <c r="C31" s="74"/>
      <c r="D31" s="73"/>
      <c r="E31" s="74"/>
      <c r="F31" s="73"/>
      <c r="G31" s="74"/>
      <c r="H31" s="73"/>
      <c r="I31" s="74"/>
      <c r="J31" s="73"/>
      <c r="K31" s="74"/>
      <c r="L31" s="7"/>
      <c r="M31" s="25">
        <f>C31*('Standard size'!O22+0.5)+B31*('Standard size'!H22+0.5)</f>
        <v>0</v>
      </c>
      <c r="N31" s="25">
        <f>E31*'Standard size'!O22+D31*'Standard size'!I22</f>
        <v>0</v>
      </c>
      <c r="O31" s="25">
        <f>G31*'Standard size'!O22+F31*'Standard size'!J22</f>
        <v>0</v>
      </c>
      <c r="P31" s="25">
        <f>I31*'Standard size'!O22+H31*'Standard size'!K22</f>
        <v>0</v>
      </c>
      <c r="Q31" s="27">
        <f>(K31*'Standard size'!N22+J31*'Standard size'!G22)*I6</f>
        <v>0</v>
      </c>
      <c r="R31" s="7"/>
      <c r="S31" s="25">
        <f>C31*'Standard size'!O22+B31*'Standard size'!H22</f>
        <v>0</v>
      </c>
      <c r="T31" s="25">
        <f>E31*'Standard size'!O22+D31*'Standard size'!I22</f>
        <v>0</v>
      </c>
      <c r="U31" s="25">
        <f>G31*'Standard size'!O22+F31*'Standard size'!J22</f>
        <v>0</v>
      </c>
      <c r="V31" s="25">
        <f>I31*'Standard size'!O22+H31*'Standard size'!K22</f>
        <v>0</v>
      </c>
      <c r="W31" s="27">
        <f>(K31*'Standard size'!N22+J31*'Standard size'!G22)*I6</f>
        <v>0</v>
      </c>
      <c r="X31" s="7"/>
      <c r="Y31" s="25">
        <f>(C31+B31)*'Standard size'!H22</f>
        <v>0</v>
      </c>
      <c r="Z31" s="25">
        <f>(D31+E31)*'Standard size'!I22</f>
        <v>0</v>
      </c>
      <c r="AA31" s="25">
        <f>(F31+G31)*'Standard size'!J22</f>
        <v>0</v>
      </c>
      <c r="AB31" s="25">
        <f>(H31+I31)*'Standard size'!K22</f>
        <v>0</v>
      </c>
      <c r="AC31" s="27">
        <f>(J31+K31)*'Standard size'!J22*I6</f>
        <v>0</v>
      </c>
    </row>
    <row r="32" spans="1:29" x14ac:dyDescent="0.25">
      <c r="A32" s="7" t="s">
        <v>190</v>
      </c>
      <c r="B32" s="73"/>
      <c r="C32" s="74"/>
      <c r="D32" s="73"/>
      <c r="E32" s="74"/>
      <c r="F32" s="73"/>
      <c r="G32" s="74"/>
      <c r="H32" s="73"/>
      <c r="I32" s="74"/>
      <c r="J32" s="73"/>
      <c r="K32" s="74"/>
      <c r="L32" s="7"/>
      <c r="M32" s="25">
        <f>C32*('Standard size'!O23+0.5)+B32*('Standard size'!H23+0.5)</f>
        <v>0</v>
      </c>
      <c r="N32" s="25">
        <f>E32*'Standard size'!O23+D32*'Standard size'!I23</f>
        <v>0</v>
      </c>
      <c r="O32" s="25">
        <f>G32*'Standard size'!O23+F32*'Standard size'!J23</f>
        <v>0</v>
      </c>
      <c r="P32" s="25">
        <f>I32*'Standard size'!O23+H32*'Standard size'!K23</f>
        <v>0</v>
      </c>
      <c r="Q32" s="27">
        <f>(K32*'Standard size'!N23+J32*'Standard size'!G23)*I6</f>
        <v>0</v>
      </c>
      <c r="R32" s="7"/>
      <c r="S32" s="25">
        <f>C32*'Standard size'!O23+B32*'Standard size'!H23</f>
        <v>0</v>
      </c>
      <c r="T32" s="25">
        <f>E32*'Standard size'!O23+D32*'Standard size'!I23</f>
        <v>0</v>
      </c>
      <c r="U32" s="25">
        <f>G32*'Standard size'!O23+F32*'Standard size'!J23</f>
        <v>0</v>
      </c>
      <c r="V32" s="25">
        <f>I32*'Standard size'!O23+H32*'Standard size'!K23</f>
        <v>0</v>
      </c>
      <c r="W32" s="27">
        <f>(K32*'Standard size'!N23+J32*'Standard size'!G23)*I6</f>
        <v>0</v>
      </c>
      <c r="X32" s="7"/>
      <c r="Y32" s="25">
        <f>(C32+B32)*'Standard size'!H23</f>
        <v>0</v>
      </c>
      <c r="Z32" s="25">
        <f>(D32+E32)*'Standard size'!I23</f>
        <v>0</v>
      </c>
      <c r="AA32" s="25">
        <f>(F32+G32)*'Standard size'!J23</f>
        <v>0</v>
      </c>
      <c r="AB32" s="25">
        <f>(H32+I32)*'Standard size'!K23</f>
        <v>0</v>
      </c>
      <c r="AC32" s="27">
        <f>(J32+K32)*'Standard size'!J23*I6</f>
        <v>0</v>
      </c>
    </row>
    <row r="33" spans="1:29" x14ac:dyDescent="0.25">
      <c r="A33" s="7" t="s">
        <v>191</v>
      </c>
      <c r="B33" s="73"/>
      <c r="C33" s="74"/>
      <c r="D33" s="73"/>
      <c r="E33" s="74"/>
      <c r="F33" s="73"/>
      <c r="G33" s="74"/>
      <c r="H33" s="73"/>
      <c r="I33" s="74"/>
      <c r="J33" s="73"/>
      <c r="K33" s="74"/>
      <c r="L33" s="7"/>
      <c r="M33" s="25">
        <f>C33*('Standard size'!O24+0.5)+B33*('Standard size'!H24+0.5)</f>
        <v>0</v>
      </c>
      <c r="N33" s="25">
        <f>E33*'Standard size'!O24+D33*'Standard size'!I24</f>
        <v>0</v>
      </c>
      <c r="O33" s="25">
        <f>G33*'Standard size'!O24+F33*'Standard size'!J24</f>
        <v>0</v>
      </c>
      <c r="P33" s="25">
        <f>I33*'Standard size'!O24+H33*'Standard size'!K24</f>
        <v>0</v>
      </c>
      <c r="Q33" s="27">
        <f>(K33*'Standard size'!N24+J33*'Standard size'!G24)*I6</f>
        <v>0</v>
      </c>
      <c r="R33" s="7"/>
      <c r="S33" s="25">
        <f>C33*'Standard size'!O24+B33*'Standard size'!H24</f>
        <v>0</v>
      </c>
      <c r="T33" s="25">
        <f>E33*'Standard size'!O24+D33*'Standard size'!I24</f>
        <v>0</v>
      </c>
      <c r="U33" s="25">
        <f>G33*'Standard size'!O24+F33*'Standard size'!J24</f>
        <v>0</v>
      </c>
      <c r="V33" s="25">
        <f>I33*'Standard size'!O24+H33*'Standard size'!K24</f>
        <v>0</v>
      </c>
      <c r="W33" s="27">
        <f>(K33*'Standard size'!N24+J33*'Standard size'!G24)*I6</f>
        <v>0</v>
      </c>
      <c r="X33" s="7"/>
      <c r="Y33" s="25">
        <f>(C33+B33)*'Standard size'!H24</f>
        <v>0</v>
      </c>
      <c r="Z33" s="25">
        <f>(D33+E33)*'Standard size'!I24</f>
        <v>0</v>
      </c>
      <c r="AA33" s="25">
        <f>(F33+G33)*'Standard size'!J24</f>
        <v>0</v>
      </c>
      <c r="AB33" s="25">
        <f>(H33+I33)*'Standard size'!K24</f>
        <v>0</v>
      </c>
      <c r="AC33" s="27">
        <f>(J33+K33)*'Standard size'!J24*I6</f>
        <v>0</v>
      </c>
    </row>
    <row r="34" spans="1:29" x14ac:dyDescent="0.25">
      <c r="A34" s="7" t="s">
        <v>192</v>
      </c>
      <c r="B34" s="73"/>
      <c r="C34" s="74"/>
      <c r="D34" s="73"/>
      <c r="E34" s="74"/>
      <c r="F34" s="73"/>
      <c r="G34" s="74"/>
      <c r="H34" s="73"/>
      <c r="I34" s="74"/>
      <c r="J34" s="73"/>
      <c r="K34" s="74"/>
      <c r="L34" s="7"/>
      <c r="M34" s="25">
        <f>C34*('Standard size'!O25+0.5)+B34*('Standard size'!H25+0.5)</f>
        <v>0</v>
      </c>
      <c r="N34" s="25">
        <f>E34*'Standard size'!O25+D34*'Standard size'!I25</f>
        <v>0</v>
      </c>
      <c r="O34" s="25">
        <f>G34*'Standard size'!O25+F34*'Standard size'!J25</f>
        <v>0</v>
      </c>
      <c r="P34" s="25">
        <f>I34*'Standard size'!O25+H34*'Standard size'!K25</f>
        <v>0</v>
      </c>
      <c r="Q34" s="27">
        <f>(K34*'Standard size'!N25+J34*'Standard size'!G25)*I6</f>
        <v>0</v>
      </c>
      <c r="R34" s="7"/>
      <c r="S34" s="25">
        <f>C34*'Standard size'!O25+B34*'Standard size'!H25</f>
        <v>0</v>
      </c>
      <c r="T34" s="25">
        <f>E34*'Standard size'!O25+D34*'Standard size'!I25</f>
        <v>0</v>
      </c>
      <c r="U34" s="25">
        <f>G34*'Standard size'!O25+F34*'Standard size'!J25</f>
        <v>0</v>
      </c>
      <c r="V34" s="25">
        <f>I34*'Standard size'!O25+H34*'Standard size'!K25</f>
        <v>0</v>
      </c>
      <c r="W34" s="27">
        <f>(K34*'Standard size'!N25+J34*'Standard size'!G25)*I6</f>
        <v>0</v>
      </c>
      <c r="X34" s="7"/>
      <c r="Y34" s="25">
        <f>(C34+B34)*'Standard size'!H25</f>
        <v>0</v>
      </c>
      <c r="Z34" s="25">
        <f>(D34+E34)*'Standard size'!I25</f>
        <v>0</v>
      </c>
      <c r="AA34" s="25">
        <f>(F34+G34)*'Standard size'!J25</f>
        <v>0</v>
      </c>
      <c r="AB34" s="25">
        <f>(H34+I34)*'Standard size'!K25</f>
        <v>0</v>
      </c>
      <c r="AC34" s="27">
        <f>(J34+K34)*'Standard size'!J25*I6</f>
        <v>0</v>
      </c>
    </row>
    <row r="35" spans="1:29" ht="15" thickBot="1" x14ac:dyDescent="0.3">
      <c r="A35" s="7" t="s">
        <v>193</v>
      </c>
      <c r="B35" s="75"/>
      <c r="C35" s="76"/>
      <c r="D35" s="75"/>
      <c r="E35" s="76"/>
      <c r="F35" s="75"/>
      <c r="G35" s="76"/>
      <c r="H35" s="75"/>
      <c r="I35" s="76"/>
      <c r="J35" s="75"/>
      <c r="K35" s="76"/>
      <c r="L35" s="7"/>
      <c r="M35" s="56">
        <f>C35*('Standard size'!O26+0.5)+B35*('Standard size'!H26+0.5)</f>
        <v>0</v>
      </c>
      <c r="N35" s="56">
        <f>E35*'Standard size'!O26+D35*'Standard size'!I26</f>
        <v>0</v>
      </c>
      <c r="O35" s="56">
        <f>G35*'Standard size'!O26+F35*'Standard size'!J26</f>
        <v>0</v>
      </c>
      <c r="P35" s="56">
        <f>I35*'Standard size'!O26+H35*'Standard size'!K26</f>
        <v>0</v>
      </c>
      <c r="Q35" s="44">
        <f>(K35*'Standard size'!N26+J35*'Standard size'!G26)*I6</f>
        <v>0</v>
      </c>
      <c r="R35" s="7"/>
      <c r="S35" s="56">
        <f>C35*'Standard size'!O26+B35*'Standard size'!H26</f>
        <v>0</v>
      </c>
      <c r="T35" s="56">
        <f>E35*'Standard size'!O26+D35*'Standard size'!I26</f>
        <v>0</v>
      </c>
      <c r="U35" s="56">
        <f>G35*'Standard size'!O26+F35*'Standard size'!J26</f>
        <v>0</v>
      </c>
      <c r="V35" s="56">
        <f>I35*'Standard size'!O26+H35*'Standard size'!K26</f>
        <v>0</v>
      </c>
      <c r="W35" s="44">
        <f>(K35*'Standard size'!N26+J35*'Standard size'!G26)*I6</f>
        <v>0</v>
      </c>
      <c r="X35" s="7"/>
      <c r="Y35" s="56">
        <f>(C35+B35)*'Standard size'!H26</f>
        <v>0</v>
      </c>
      <c r="Z35" s="56">
        <f>(D35+E35)*'Standard size'!I26</f>
        <v>0</v>
      </c>
      <c r="AA35" s="56">
        <f>(F35+G35)*'Standard size'!J26</f>
        <v>0</v>
      </c>
      <c r="AB35" s="56">
        <f>(H35+I35)*'Standard size'!K26</f>
        <v>0</v>
      </c>
      <c r="AC35" s="44">
        <f>(J35+K35)*'Standard size'!J26*I6</f>
        <v>0</v>
      </c>
    </row>
    <row r="36" spans="1:29" ht="15" thickBot="1" x14ac:dyDescent="0.3">
      <c r="A36" s="19" t="s">
        <v>216</v>
      </c>
      <c r="B36" s="62"/>
      <c r="C36" s="62"/>
      <c r="D36" s="62"/>
      <c r="E36" s="62"/>
      <c r="F36" s="62"/>
      <c r="G36" s="62"/>
      <c r="H36" s="62"/>
      <c r="I36" s="62"/>
      <c r="J36" s="62"/>
      <c r="K36" s="62"/>
      <c r="L36" s="17"/>
      <c r="M36" s="84"/>
      <c r="N36" s="57"/>
      <c r="O36" s="57"/>
      <c r="P36" s="57"/>
      <c r="Q36" s="22"/>
      <c r="R36" s="7"/>
      <c r="S36" s="20"/>
      <c r="T36" s="57"/>
      <c r="U36" s="57"/>
      <c r="V36" s="57"/>
      <c r="W36" s="21"/>
      <c r="X36" s="7"/>
      <c r="Y36" s="20"/>
      <c r="Z36" s="57"/>
      <c r="AA36" s="57"/>
      <c r="AB36" s="57"/>
      <c r="AC36" s="21"/>
    </row>
    <row r="37" spans="1:29" x14ac:dyDescent="0.25">
      <c r="A37" s="23" t="s">
        <v>194</v>
      </c>
      <c r="B37" s="78"/>
      <c r="C37" s="79"/>
      <c r="D37" s="78"/>
      <c r="E37" s="79"/>
      <c r="F37" s="78"/>
      <c r="G37" s="79"/>
      <c r="H37" s="78"/>
      <c r="I37" s="79"/>
      <c r="J37" s="78"/>
      <c r="K37" s="79"/>
      <c r="L37" s="7"/>
      <c r="M37" s="55">
        <f>C37*('Oversize EFN and Pan EU'!J8+0.5)+B37*('Oversize local fulfilment fees'!H7+0.5)</f>
        <v>0</v>
      </c>
      <c r="N37" s="55">
        <f>E37*'Oversize EFN and Pan EU'!J8+D37*'Oversize local fulfilment fees'!I7</f>
        <v>0</v>
      </c>
      <c r="O37" s="55">
        <f>G37*'Oversize EFN and Pan EU'!J8+F37*'Oversize local fulfilment fees'!J7</f>
        <v>0</v>
      </c>
      <c r="P37" s="26">
        <f>I37*'Oversize EFN and Pan EU'!J8+H37*'Oversize local fulfilment fees'!K7</f>
        <v>0</v>
      </c>
      <c r="Q37" s="43">
        <f>(K37*'Oversize EFN and Pan EU'!I8+J37*'Oversize local fulfilment fees'!G7)*I6</f>
        <v>0</v>
      </c>
      <c r="R37" s="7"/>
      <c r="S37" s="55">
        <f>C37*'Oversize EFN and Pan EU'!J8+B37*'Oversize local fulfilment fees'!H7</f>
        <v>0</v>
      </c>
      <c r="T37" s="55">
        <f>E37*'Oversize EFN and Pan EU'!J8+D37*'Oversize local fulfilment fees'!I7</f>
        <v>0</v>
      </c>
      <c r="U37" s="55">
        <f>G37*'Oversize EFN and Pan EU'!J8+F37*'Oversize local fulfilment fees'!J7</f>
        <v>0</v>
      </c>
      <c r="V37" s="55">
        <f>I37*'Oversize EFN and Pan EU'!J8+H37*'Oversize local fulfilment fees'!K7</f>
        <v>0</v>
      </c>
      <c r="W37" s="26">
        <f>(K37*'Oversize EFN and Pan EU'!I8+J37*'Oversize local fulfilment fees'!G7)*I6</f>
        <v>0</v>
      </c>
      <c r="X37" s="7"/>
      <c r="Y37" s="55">
        <f>(B37+C37)*'Oversize EFN and Pan EU'!L8</f>
        <v>0</v>
      </c>
      <c r="Z37" s="55">
        <f>(D37+E37)*'Oversize EFN and Pan EU'!M8</f>
        <v>0</v>
      </c>
      <c r="AA37" s="55">
        <f>(F37+G37)*'Oversize EFN and Pan EU'!N8</f>
        <v>0</v>
      </c>
      <c r="AB37" s="26">
        <f>(H37+I37)*'Oversize EFN and Pan EU'!O8</f>
        <v>0</v>
      </c>
      <c r="AC37" s="58">
        <f>(J37+K37)*'Oversize EFN and Pan EU'!K8*I6</f>
        <v>0</v>
      </c>
    </row>
    <row r="38" spans="1:29" x14ac:dyDescent="0.25">
      <c r="A38" s="23" t="s">
        <v>195</v>
      </c>
      <c r="B38" s="73"/>
      <c r="C38" s="74"/>
      <c r="D38" s="73"/>
      <c r="E38" s="74"/>
      <c r="F38" s="73"/>
      <c r="G38" s="74"/>
      <c r="H38" s="73"/>
      <c r="I38" s="74"/>
      <c r="J38" s="73"/>
      <c r="K38" s="74"/>
      <c r="L38" s="7"/>
      <c r="M38" s="25">
        <f>C38*('Oversize EFN and Pan EU'!J9+0.5)+B38*('Oversize local fulfilment fees'!H8+0.5)</f>
        <v>0</v>
      </c>
      <c r="N38" s="25">
        <f>E38*'Oversize EFN and Pan EU'!J9+D38*'Oversize local fulfilment fees'!I8</f>
        <v>0</v>
      </c>
      <c r="O38" s="25">
        <f>G38*'Oversize EFN and Pan EU'!J9+F38*'Oversize local fulfilment fees'!J8</f>
        <v>0</v>
      </c>
      <c r="P38" s="27">
        <f>I38*'Oversize EFN and Pan EU'!J9+H38*'Oversize local fulfilment fees'!K8</f>
        <v>0</v>
      </c>
      <c r="Q38" s="43">
        <f>(K38*'Oversize EFN and Pan EU'!I9+J38*'Oversize local fulfilment fees'!G8)*I6</f>
        <v>0</v>
      </c>
      <c r="R38" s="7"/>
      <c r="S38" s="25">
        <f>C38*'Oversize EFN and Pan EU'!J9+B38*'Oversize local fulfilment fees'!H8</f>
        <v>0</v>
      </c>
      <c r="T38" s="25">
        <f>E38*'Oversize EFN and Pan EU'!J9+D38*'Oversize local fulfilment fees'!I8</f>
        <v>0</v>
      </c>
      <c r="U38" s="25">
        <f>G38*'Oversize EFN and Pan EU'!J9+F38*'Oversize local fulfilment fees'!J8</f>
        <v>0</v>
      </c>
      <c r="V38" s="25">
        <f>I38*'Oversize EFN and Pan EU'!J9+H38*'Oversize local fulfilment fees'!K8</f>
        <v>0</v>
      </c>
      <c r="W38" s="27">
        <f>(K38*'Oversize EFN and Pan EU'!I9+J38*'Oversize local fulfilment fees'!G8)*I6</f>
        <v>0</v>
      </c>
      <c r="X38" s="7"/>
      <c r="Y38" s="25">
        <f>(B38+C38)*'Oversize EFN and Pan EU'!L9</f>
        <v>0</v>
      </c>
      <c r="Z38" s="25">
        <f>(D38+E38)*'Oversize EFN and Pan EU'!M9</f>
        <v>0</v>
      </c>
      <c r="AA38" s="25">
        <f>(F38+G38)*'Oversize EFN and Pan EU'!N9</f>
        <v>0</v>
      </c>
      <c r="AB38" s="27">
        <f>(H38+I38)*'Oversize EFN and Pan EU'!O9</f>
        <v>0</v>
      </c>
      <c r="AC38" s="43">
        <f>(J38+K38)*'Oversize EFN and Pan EU'!K9*I6</f>
        <v>0</v>
      </c>
    </row>
    <row r="39" spans="1:29" x14ac:dyDescent="0.25">
      <c r="A39" s="23" t="s">
        <v>196</v>
      </c>
      <c r="B39" s="73"/>
      <c r="C39" s="74"/>
      <c r="D39" s="73"/>
      <c r="E39" s="74"/>
      <c r="F39" s="73"/>
      <c r="G39" s="74"/>
      <c r="H39" s="73"/>
      <c r="I39" s="74"/>
      <c r="J39" s="73"/>
      <c r="K39" s="74"/>
      <c r="L39" s="7"/>
      <c r="M39" s="25">
        <f>C39*('Oversize EFN and Pan EU'!J10+0.5)+B39*('Oversize local fulfilment fees'!H9+0.5)</f>
        <v>0</v>
      </c>
      <c r="N39" s="25">
        <f>E39*'Oversize EFN and Pan EU'!J10+D39*'Oversize local fulfilment fees'!I9</f>
        <v>0</v>
      </c>
      <c r="O39" s="25">
        <f>G39*'Oversize EFN and Pan EU'!J10+F39*'Oversize local fulfilment fees'!J9</f>
        <v>0</v>
      </c>
      <c r="P39" s="27">
        <f>I39*'Oversize EFN and Pan EU'!J10+H39*'Oversize local fulfilment fees'!K9</f>
        <v>0</v>
      </c>
      <c r="Q39" s="43">
        <f>(K39*'Oversize EFN and Pan EU'!I10+J39*'Oversize local fulfilment fees'!G9)*I6</f>
        <v>0</v>
      </c>
      <c r="R39" s="7"/>
      <c r="S39" s="25">
        <f>C39*'Oversize EFN and Pan EU'!J10+B39*'Oversize local fulfilment fees'!H9</f>
        <v>0</v>
      </c>
      <c r="T39" s="25">
        <f>E39*'Oversize EFN and Pan EU'!J10+D39*'Oversize local fulfilment fees'!I9</f>
        <v>0</v>
      </c>
      <c r="U39" s="25">
        <f>G39*'Oversize EFN and Pan EU'!J10+F39*'Oversize local fulfilment fees'!J9</f>
        <v>0</v>
      </c>
      <c r="V39" s="25">
        <f>I39*'Oversize EFN and Pan EU'!J10+H39*'Oversize local fulfilment fees'!K9</f>
        <v>0</v>
      </c>
      <c r="W39" s="27">
        <f>(K39*'Oversize EFN and Pan EU'!I10+J39*'Oversize local fulfilment fees'!G9)*I6</f>
        <v>0</v>
      </c>
      <c r="X39" s="7"/>
      <c r="Y39" s="25">
        <f>(B39+C39)*'Oversize EFN and Pan EU'!L10</f>
        <v>0</v>
      </c>
      <c r="Z39" s="25">
        <f>(D39+E39)*'Oversize EFN and Pan EU'!M10</f>
        <v>0</v>
      </c>
      <c r="AA39" s="25">
        <f>(F39+G39)*'Oversize EFN and Pan EU'!N10</f>
        <v>0</v>
      </c>
      <c r="AB39" s="27">
        <f>(H39+I39)*'Oversize EFN and Pan EU'!O10</f>
        <v>0</v>
      </c>
      <c r="AC39" s="43">
        <f>(J39+K39)*'Oversize EFN and Pan EU'!K10*I6</f>
        <v>0</v>
      </c>
    </row>
    <row r="40" spans="1:29" x14ac:dyDescent="0.25">
      <c r="A40" s="23" t="s">
        <v>197</v>
      </c>
      <c r="B40" s="73"/>
      <c r="C40" s="74"/>
      <c r="D40" s="73"/>
      <c r="E40" s="74"/>
      <c r="F40" s="73"/>
      <c r="G40" s="74"/>
      <c r="H40" s="73"/>
      <c r="I40" s="74"/>
      <c r="J40" s="73"/>
      <c r="K40" s="74"/>
      <c r="L40" s="7"/>
      <c r="M40" s="25">
        <f>C40*('Oversize EFN and Pan EU'!J11+0.5)+B40*('Oversize local fulfilment fees'!H10+0.5)</f>
        <v>0</v>
      </c>
      <c r="N40" s="25">
        <f>E40*'Oversize EFN and Pan EU'!J11+D40*'Oversize local fulfilment fees'!I10</f>
        <v>0</v>
      </c>
      <c r="O40" s="25">
        <f>G40*'Oversize EFN and Pan EU'!J11+F40*'Oversize local fulfilment fees'!J10</f>
        <v>0</v>
      </c>
      <c r="P40" s="27">
        <f>I40*'Oversize EFN and Pan EU'!J11+H40*'Oversize local fulfilment fees'!K10</f>
        <v>0</v>
      </c>
      <c r="Q40" s="43">
        <f>(K40*'Oversize EFN and Pan EU'!I11+J40*'Oversize local fulfilment fees'!G10)*I6</f>
        <v>0</v>
      </c>
      <c r="R40" s="7"/>
      <c r="S40" s="25">
        <f>C40*'Oversize EFN and Pan EU'!J11+B40*'Oversize local fulfilment fees'!H10</f>
        <v>0</v>
      </c>
      <c r="T40" s="25">
        <f>E40*'Oversize EFN and Pan EU'!J11+D40*'Oversize local fulfilment fees'!I10</f>
        <v>0</v>
      </c>
      <c r="U40" s="25">
        <f>G40*'Oversize EFN and Pan EU'!J11+F40*'Oversize local fulfilment fees'!J10</f>
        <v>0</v>
      </c>
      <c r="V40" s="25">
        <f>I40*'Oversize EFN and Pan EU'!J11+H40*'Oversize local fulfilment fees'!K10</f>
        <v>0</v>
      </c>
      <c r="W40" s="27">
        <f>(K40*'Oversize EFN and Pan EU'!I11+J40*'Oversize local fulfilment fees'!G10)*I6</f>
        <v>0</v>
      </c>
      <c r="X40" s="7"/>
      <c r="Y40" s="25">
        <f>(B40+C40)*'Oversize EFN and Pan EU'!L11</f>
        <v>0</v>
      </c>
      <c r="Z40" s="25">
        <f>(D40+E40)*'Oversize EFN and Pan EU'!M11</f>
        <v>0</v>
      </c>
      <c r="AA40" s="25">
        <f>(F40+G40)*'Oversize EFN and Pan EU'!N11</f>
        <v>0</v>
      </c>
      <c r="AB40" s="27">
        <f>(H40+I40)*'Oversize EFN and Pan EU'!O11</f>
        <v>0</v>
      </c>
      <c r="AC40" s="43">
        <f>(J40+K40)*'Oversize EFN and Pan EU'!K11*I6</f>
        <v>0</v>
      </c>
    </row>
    <row r="41" spans="1:29" x14ac:dyDescent="0.25">
      <c r="A41" s="23" t="s">
        <v>198</v>
      </c>
      <c r="B41" s="73"/>
      <c r="C41" s="74"/>
      <c r="D41" s="73"/>
      <c r="E41" s="74"/>
      <c r="F41" s="73"/>
      <c r="G41" s="74"/>
      <c r="H41" s="73"/>
      <c r="I41" s="74"/>
      <c r="J41" s="73"/>
      <c r="K41" s="74"/>
      <c r="L41" s="7"/>
      <c r="M41" s="25">
        <f>C41*('Oversize EFN and Pan EU'!J12+0.5)+B41*('Oversize local fulfilment fees'!H11+0.5)</f>
        <v>0</v>
      </c>
      <c r="N41" s="25">
        <f>E41*'Oversize EFN and Pan EU'!J12+D41*'Oversize local fulfilment fees'!I11</f>
        <v>0</v>
      </c>
      <c r="O41" s="25">
        <f>G41*'Oversize EFN and Pan EU'!J12+F41*'Oversize local fulfilment fees'!J11</f>
        <v>0</v>
      </c>
      <c r="P41" s="27">
        <f>I41*'Oversize EFN and Pan EU'!J12+H41*'Oversize local fulfilment fees'!K11</f>
        <v>0</v>
      </c>
      <c r="Q41" s="43">
        <f>(K41*'Oversize EFN and Pan EU'!I12+J41*'Oversize local fulfilment fees'!G11)*I6</f>
        <v>0</v>
      </c>
      <c r="R41" s="7"/>
      <c r="S41" s="25">
        <f>C41*'Oversize EFN and Pan EU'!J12+B41*'Oversize local fulfilment fees'!H11</f>
        <v>0</v>
      </c>
      <c r="T41" s="25">
        <f>E41*'Oversize EFN and Pan EU'!J12+D41*'Oversize local fulfilment fees'!I11</f>
        <v>0</v>
      </c>
      <c r="U41" s="25">
        <f>G41*'Oversize EFN and Pan EU'!J12+F41*'Oversize local fulfilment fees'!J11</f>
        <v>0</v>
      </c>
      <c r="V41" s="25">
        <f>I41*'Oversize EFN and Pan EU'!J12+H41*'Oversize local fulfilment fees'!K11</f>
        <v>0</v>
      </c>
      <c r="W41" s="27">
        <f>(K41*'Oversize EFN and Pan EU'!I12+J41*'Oversize local fulfilment fees'!G11)*I6</f>
        <v>0</v>
      </c>
      <c r="X41" s="7"/>
      <c r="Y41" s="25">
        <f>(B41+C41)*'Oversize EFN and Pan EU'!L12</f>
        <v>0</v>
      </c>
      <c r="Z41" s="25">
        <f>(D41+E41)*'Oversize EFN and Pan EU'!M12</f>
        <v>0</v>
      </c>
      <c r="AA41" s="25">
        <f>(F41+G41)*'Oversize EFN and Pan EU'!N12</f>
        <v>0</v>
      </c>
      <c r="AB41" s="27">
        <f>(H41+I41)*'Oversize EFN and Pan EU'!O12</f>
        <v>0</v>
      </c>
      <c r="AC41" s="43">
        <f>(J41+K41)*'Oversize EFN and Pan EU'!K12*I6</f>
        <v>0</v>
      </c>
    </row>
    <row r="42" spans="1:29" x14ac:dyDescent="0.25">
      <c r="A42" s="23" t="s">
        <v>199</v>
      </c>
      <c r="B42" s="73"/>
      <c r="C42" s="74"/>
      <c r="D42" s="73"/>
      <c r="E42" s="74"/>
      <c r="F42" s="73"/>
      <c r="G42" s="74"/>
      <c r="H42" s="73"/>
      <c r="I42" s="74"/>
      <c r="J42" s="73"/>
      <c r="K42" s="74"/>
      <c r="L42" s="7"/>
      <c r="M42" s="25">
        <f>C42*('Oversize EFN and Pan EU'!J13+0.5)+B42*('Oversize local fulfilment fees'!H12+0.5)</f>
        <v>0</v>
      </c>
      <c r="N42" s="25">
        <f>E42*'Oversize EFN and Pan EU'!J13+D42*'Oversize local fulfilment fees'!I12</f>
        <v>0</v>
      </c>
      <c r="O42" s="25">
        <f>G42*'Oversize EFN and Pan EU'!J13+F42*'Oversize local fulfilment fees'!J12</f>
        <v>0</v>
      </c>
      <c r="P42" s="27">
        <f>I42*'Oversize EFN and Pan EU'!J13+H42*'Oversize local fulfilment fees'!K12</f>
        <v>0</v>
      </c>
      <c r="Q42" s="43">
        <f>(K42*'Oversize EFN and Pan EU'!I13+J42*'Oversize local fulfilment fees'!G12)*I6</f>
        <v>0</v>
      </c>
      <c r="R42" s="7"/>
      <c r="S42" s="25">
        <f>C42*'Oversize EFN and Pan EU'!J13+B42*'Oversize local fulfilment fees'!H12</f>
        <v>0</v>
      </c>
      <c r="T42" s="25">
        <f>E42*'Oversize EFN and Pan EU'!J13+D42*'Oversize local fulfilment fees'!I12</f>
        <v>0</v>
      </c>
      <c r="U42" s="25">
        <f>G42*'Oversize EFN and Pan EU'!J13+F42*'Oversize local fulfilment fees'!J12</f>
        <v>0</v>
      </c>
      <c r="V42" s="25">
        <f>I42*'Oversize EFN and Pan EU'!J13+H42*'Oversize local fulfilment fees'!K12</f>
        <v>0</v>
      </c>
      <c r="W42" s="27">
        <f>(K42*'Oversize EFN and Pan EU'!I13+J42*'Oversize local fulfilment fees'!G12)*I6</f>
        <v>0</v>
      </c>
      <c r="X42" s="7"/>
      <c r="Y42" s="25">
        <f>(B42+C42)*'Oversize EFN and Pan EU'!L13</f>
        <v>0</v>
      </c>
      <c r="Z42" s="25">
        <f>(D42+E42)*'Oversize EFN and Pan EU'!M13</f>
        <v>0</v>
      </c>
      <c r="AA42" s="25">
        <f>(F42+G42)*'Oversize EFN and Pan EU'!N13</f>
        <v>0</v>
      </c>
      <c r="AB42" s="27">
        <f>(H42+I42)*'Oversize EFN and Pan EU'!O13</f>
        <v>0</v>
      </c>
      <c r="AC42" s="43">
        <f>(J42+K42)*'Oversize EFN and Pan EU'!K13*I6</f>
        <v>0</v>
      </c>
    </row>
    <row r="43" spans="1:29" x14ac:dyDescent="0.25">
      <c r="A43" s="23" t="s">
        <v>200</v>
      </c>
      <c r="B43" s="73"/>
      <c r="C43" s="74"/>
      <c r="D43" s="73"/>
      <c r="E43" s="74"/>
      <c r="F43" s="73"/>
      <c r="G43" s="74"/>
      <c r="H43" s="73"/>
      <c r="I43" s="74"/>
      <c r="J43" s="73"/>
      <c r="K43" s="74"/>
      <c r="L43" s="7"/>
      <c r="M43" s="25">
        <f>C43*('Oversize EFN and Pan EU'!J14+0.5)+B43*('Oversize local fulfilment fees'!H13+0.5)</f>
        <v>0</v>
      </c>
      <c r="N43" s="25">
        <f>E43*'Oversize EFN and Pan EU'!J14+D43*'Oversize local fulfilment fees'!I13</f>
        <v>0</v>
      </c>
      <c r="O43" s="25">
        <f>G43*'Oversize EFN and Pan EU'!J14+F43*'Oversize local fulfilment fees'!J13</f>
        <v>0</v>
      </c>
      <c r="P43" s="27">
        <f>I43*'Oversize EFN and Pan EU'!J14+H43*'Oversize local fulfilment fees'!K13</f>
        <v>0</v>
      </c>
      <c r="Q43" s="43">
        <f>(K43*'Oversize EFN and Pan EU'!I14+J43*'Oversize local fulfilment fees'!G13)*I6</f>
        <v>0</v>
      </c>
      <c r="R43" s="7"/>
      <c r="S43" s="25">
        <f>C43*'Oversize EFN and Pan EU'!J14+B43*'Oversize local fulfilment fees'!H13</f>
        <v>0</v>
      </c>
      <c r="T43" s="25">
        <f>E43*'Oversize EFN and Pan EU'!J14+D43*'Oversize local fulfilment fees'!I13</f>
        <v>0</v>
      </c>
      <c r="U43" s="25">
        <f>G43*'Oversize EFN and Pan EU'!J14+F43*'Oversize local fulfilment fees'!J13</f>
        <v>0</v>
      </c>
      <c r="V43" s="25">
        <f>I43*'Oversize EFN and Pan EU'!J14+H43*'Oversize local fulfilment fees'!K13</f>
        <v>0</v>
      </c>
      <c r="W43" s="27">
        <f>(K43*'Oversize EFN and Pan EU'!I14+J43*'Oversize local fulfilment fees'!G13)*I6</f>
        <v>0</v>
      </c>
      <c r="X43" s="7"/>
      <c r="Y43" s="25">
        <f>(B43+C43)*'Oversize EFN and Pan EU'!L14</f>
        <v>0</v>
      </c>
      <c r="Z43" s="25">
        <f>(D43+E43)*'Oversize EFN and Pan EU'!M14</f>
        <v>0</v>
      </c>
      <c r="AA43" s="25">
        <f>(F43+G43)*'Oversize EFN and Pan EU'!N14</f>
        <v>0</v>
      </c>
      <c r="AB43" s="27">
        <f>(H43+I43)*'Oversize EFN and Pan EU'!O14</f>
        <v>0</v>
      </c>
      <c r="AC43" s="43">
        <f>(J43+K43)*'Oversize EFN and Pan EU'!K14*I6</f>
        <v>0</v>
      </c>
    </row>
    <row r="44" spans="1:29" x14ac:dyDescent="0.25">
      <c r="A44" s="23" t="s">
        <v>201</v>
      </c>
      <c r="B44" s="73"/>
      <c r="C44" s="74"/>
      <c r="D44" s="73"/>
      <c r="E44" s="74"/>
      <c r="F44" s="73"/>
      <c r="G44" s="74"/>
      <c r="H44" s="73"/>
      <c r="I44" s="74"/>
      <c r="J44" s="73"/>
      <c r="K44" s="74"/>
      <c r="L44" s="7"/>
      <c r="M44" s="25">
        <f>C44*('Oversize EFN and Pan EU'!J15+0.5)+B44*('Oversize local fulfilment fees'!H14+0.5)</f>
        <v>0</v>
      </c>
      <c r="N44" s="25">
        <f>E44*'Oversize EFN and Pan EU'!J15+D44*'Oversize local fulfilment fees'!I14</f>
        <v>0</v>
      </c>
      <c r="O44" s="25">
        <f>G44*'Oversize EFN and Pan EU'!J15+F44*'Oversize local fulfilment fees'!J14</f>
        <v>0</v>
      </c>
      <c r="P44" s="27">
        <f>I44*'Oversize EFN and Pan EU'!J15+H44*'Oversize local fulfilment fees'!K14</f>
        <v>0</v>
      </c>
      <c r="Q44" s="43">
        <f>(K44*'Oversize EFN and Pan EU'!I15+J44*'Oversize local fulfilment fees'!G14)*I6</f>
        <v>0</v>
      </c>
      <c r="R44" s="7"/>
      <c r="S44" s="25">
        <f>C44*'Oversize EFN and Pan EU'!J15+B44*'Oversize local fulfilment fees'!H14</f>
        <v>0</v>
      </c>
      <c r="T44" s="25">
        <f>E44*'Oversize EFN and Pan EU'!J15+D44*'Oversize local fulfilment fees'!I14</f>
        <v>0</v>
      </c>
      <c r="U44" s="25">
        <f>G44*'Oversize EFN and Pan EU'!J15+F44*'Oversize local fulfilment fees'!J14</f>
        <v>0</v>
      </c>
      <c r="V44" s="25">
        <f>I44*'Oversize EFN and Pan EU'!J15+H44*'Oversize local fulfilment fees'!K14</f>
        <v>0</v>
      </c>
      <c r="W44" s="27">
        <f>(K44*'Oversize EFN and Pan EU'!I15+J44*'Oversize local fulfilment fees'!G14)*I6</f>
        <v>0</v>
      </c>
      <c r="X44" s="7"/>
      <c r="Y44" s="25">
        <f>(B44+C44)*'Oversize EFN and Pan EU'!L15</f>
        <v>0</v>
      </c>
      <c r="Z44" s="25">
        <f>(D44+E44)*'Oversize EFN and Pan EU'!M15</f>
        <v>0</v>
      </c>
      <c r="AA44" s="25">
        <f>(F44+G44)*'Oversize EFN and Pan EU'!N15</f>
        <v>0</v>
      </c>
      <c r="AB44" s="27">
        <f>(H44+I44)*'Oversize EFN and Pan EU'!O15</f>
        <v>0</v>
      </c>
      <c r="AC44" s="43">
        <f>(J44+K44)*'Oversize EFN and Pan EU'!K15*I6</f>
        <v>0</v>
      </c>
    </row>
    <row r="45" spans="1:29" x14ac:dyDescent="0.25">
      <c r="A45" s="23" t="s">
        <v>202</v>
      </c>
      <c r="B45" s="73"/>
      <c r="C45" s="74"/>
      <c r="D45" s="73"/>
      <c r="E45" s="74"/>
      <c r="F45" s="73"/>
      <c r="G45" s="74"/>
      <c r="H45" s="73"/>
      <c r="I45" s="74"/>
      <c r="J45" s="73"/>
      <c r="K45" s="74"/>
      <c r="L45" s="7"/>
      <c r="M45" s="25">
        <f>C45*('Oversize EFN and Pan EU'!J16+0.5)+B45*('Oversize local fulfilment fees'!H15+0.5)</f>
        <v>0</v>
      </c>
      <c r="N45" s="25">
        <f>E45*'Oversize EFN and Pan EU'!J16+D45*'Oversize local fulfilment fees'!I15</f>
        <v>0</v>
      </c>
      <c r="O45" s="25">
        <f>G45*'Oversize EFN and Pan EU'!J16+F45*'Oversize local fulfilment fees'!J15</f>
        <v>0</v>
      </c>
      <c r="P45" s="27">
        <f>I45*'Oversize EFN and Pan EU'!J16+H45*'Oversize local fulfilment fees'!K15</f>
        <v>0</v>
      </c>
      <c r="Q45" s="43">
        <f>(K45*'Oversize EFN and Pan EU'!I16+J45*'Oversize local fulfilment fees'!G15)*I6</f>
        <v>0</v>
      </c>
      <c r="R45" s="7"/>
      <c r="S45" s="25">
        <f>C45*'Oversize EFN and Pan EU'!J16+B45*'Oversize local fulfilment fees'!H15</f>
        <v>0</v>
      </c>
      <c r="T45" s="25">
        <f>E45*'Oversize EFN and Pan EU'!J16+D45*'Oversize local fulfilment fees'!I15</f>
        <v>0</v>
      </c>
      <c r="U45" s="25">
        <f>G45*'Oversize EFN and Pan EU'!J16+F45*'Oversize local fulfilment fees'!J15</f>
        <v>0</v>
      </c>
      <c r="V45" s="25">
        <f>I45*'Oversize EFN and Pan EU'!J16+H45*'Oversize local fulfilment fees'!K15</f>
        <v>0</v>
      </c>
      <c r="W45" s="27">
        <f>(K45*'Oversize EFN and Pan EU'!I16+J45*'Oversize local fulfilment fees'!G15)*I6</f>
        <v>0</v>
      </c>
      <c r="X45" s="7"/>
      <c r="Y45" s="25">
        <f>(B45+C45)*'Oversize EFN and Pan EU'!L16</f>
        <v>0</v>
      </c>
      <c r="Z45" s="25">
        <f>(D45+E45)*'Oversize EFN and Pan EU'!M16</f>
        <v>0</v>
      </c>
      <c r="AA45" s="25">
        <f>(F45+G45)*'Oversize EFN and Pan EU'!N16</f>
        <v>0</v>
      </c>
      <c r="AB45" s="27">
        <f>(H45+I45)*'Oversize EFN and Pan EU'!O16</f>
        <v>0</v>
      </c>
      <c r="AC45" s="43">
        <f>(J45+K45)*'Oversize EFN and Pan EU'!K16*I6</f>
        <v>0</v>
      </c>
    </row>
    <row r="46" spans="1:29" x14ac:dyDescent="0.25">
      <c r="A46" s="23" t="s">
        <v>203</v>
      </c>
      <c r="B46" s="73"/>
      <c r="C46" s="74"/>
      <c r="D46" s="73"/>
      <c r="E46" s="74"/>
      <c r="F46" s="73"/>
      <c r="G46" s="74"/>
      <c r="H46" s="73"/>
      <c r="I46" s="74"/>
      <c r="J46" s="73"/>
      <c r="K46" s="74"/>
      <c r="L46" s="7"/>
      <c r="M46" s="25">
        <f>C46*('Oversize EFN and Pan EU'!J17+0.5)+B46*('Oversize local fulfilment fees'!H16+0.5)</f>
        <v>0</v>
      </c>
      <c r="N46" s="25">
        <f>E46*'Oversize EFN and Pan EU'!J17+D46*'Oversize local fulfilment fees'!I16</f>
        <v>0</v>
      </c>
      <c r="O46" s="25">
        <f>G46*'Oversize EFN and Pan EU'!J17+F46*'Oversize local fulfilment fees'!J16</f>
        <v>0</v>
      </c>
      <c r="P46" s="27">
        <f>I46*'Oversize EFN and Pan EU'!J17+H46*'Oversize local fulfilment fees'!K16</f>
        <v>0</v>
      </c>
      <c r="Q46" s="43">
        <f>(K46*'Oversize EFN and Pan EU'!I17+J46*'Oversize local fulfilment fees'!G16)*I6</f>
        <v>0</v>
      </c>
      <c r="R46" s="7"/>
      <c r="S46" s="25">
        <f>C46*'Oversize EFN and Pan EU'!J17+B46*'Oversize local fulfilment fees'!H16</f>
        <v>0</v>
      </c>
      <c r="T46" s="25">
        <f>E46*'Oversize EFN and Pan EU'!J17+D46*'Oversize local fulfilment fees'!I16</f>
        <v>0</v>
      </c>
      <c r="U46" s="25">
        <f>G46*'Oversize EFN and Pan EU'!J17+F46*'Oversize local fulfilment fees'!J16</f>
        <v>0</v>
      </c>
      <c r="V46" s="25">
        <f>I46*'Oversize EFN and Pan EU'!J17+H46*'Oversize local fulfilment fees'!K16</f>
        <v>0</v>
      </c>
      <c r="W46" s="27">
        <f>(K46*'Oversize EFN and Pan EU'!I17+J46*'Oversize local fulfilment fees'!G16)*I6</f>
        <v>0</v>
      </c>
      <c r="X46" s="7"/>
      <c r="Y46" s="25">
        <f>(B46+C46)*'Oversize EFN and Pan EU'!L17</f>
        <v>0</v>
      </c>
      <c r="Z46" s="25">
        <f>(D46+E46)*'Oversize EFN and Pan EU'!M17</f>
        <v>0</v>
      </c>
      <c r="AA46" s="25">
        <f>(F46+G46)*'Oversize EFN and Pan EU'!N17</f>
        <v>0</v>
      </c>
      <c r="AB46" s="27">
        <f>(H46+I46)*'Oversize EFN and Pan EU'!O17</f>
        <v>0</v>
      </c>
      <c r="AC46" s="43">
        <f>(J46+K46)*'Oversize EFN and Pan EU'!K17*I6</f>
        <v>0</v>
      </c>
    </row>
    <row r="47" spans="1:29" x14ac:dyDescent="0.25">
      <c r="A47" s="23" t="s">
        <v>204</v>
      </c>
      <c r="B47" s="73"/>
      <c r="C47" s="74"/>
      <c r="D47" s="73"/>
      <c r="E47" s="74"/>
      <c r="F47" s="73"/>
      <c r="G47" s="74"/>
      <c r="H47" s="73"/>
      <c r="I47" s="74"/>
      <c r="J47" s="73"/>
      <c r="K47" s="74"/>
      <c r="L47" s="7"/>
      <c r="M47" s="25">
        <f>C47*('Oversize EFN and Pan EU'!J18+0.5)+B47*('Oversize local fulfilment fees'!H17+0.5)</f>
        <v>0</v>
      </c>
      <c r="N47" s="25">
        <f>E47*'Oversize EFN and Pan EU'!J18+D47*'Oversize local fulfilment fees'!I17</f>
        <v>0</v>
      </c>
      <c r="O47" s="25">
        <f>G47*'Oversize EFN and Pan EU'!J18+F47*'Oversize local fulfilment fees'!J17</f>
        <v>0</v>
      </c>
      <c r="P47" s="27">
        <f>I47*'Oversize EFN and Pan EU'!J18+H47*'Oversize local fulfilment fees'!K17</f>
        <v>0</v>
      </c>
      <c r="Q47" s="43">
        <f>(K47*'Oversize EFN and Pan EU'!I18+J47*'Oversize local fulfilment fees'!G17)*I6</f>
        <v>0</v>
      </c>
      <c r="R47" s="7"/>
      <c r="S47" s="25">
        <f>C47*'Oversize EFN and Pan EU'!J18+B47*'Oversize local fulfilment fees'!H17</f>
        <v>0</v>
      </c>
      <c r="T47" s="25">
        <f>E47*'Oversize EFN and Pan EU'!J18+D47*'Oversize local fulfilment fees'!I17</f>
        <v>0</v>
      </c>
      <c r="U47" s="25">
        <f>G47*'Oversize EFN and Pan EU'!J18+F47*'Oversize local fulfilment fees'!J17</f>
        <v>0</v>
      </c>
      <c r="V47" s="25">
        <f>I47*'Oversize EFN and Pan EU'!J18+H47*'Oversize local fulfilment fees'!K17</f>
        <v>0</v>
      </c>
      <c r="W47" s="27">
        <f>(K47*'Oversize EFN and Pan EU'!I18+J47*'Oversize local fulfilment fees'!G17)*I6</f>
        <v>0</v>
      </c>
      <c r="X47" s="7"/>
      <c r="Y47" s="25">
        <f>(B47+C47)*'Oversize EFN and Pan EU'!L18</f>
        <v>0</v>
      </c>
      <c r="Z47" s="25">
        <f>(D47+E47)*'Oversize EFN and Pan EU'!M18</f>
        <v>0</v>
      </c>
      <c r="AA47" s="25">
        <f>(F47+G47)*'Oversize EFN and Pan EU'!N18</f>
        <v>0</v>
      </c>
      <c r="AB47" s="27">
        <f>(H47+I47)*'Oversize EFN and Pan EU'!O18</f>
        <v>0</v>
      </c>
      <c r="AC47" s="43">
        <f>(J47+K47)*'Oversize EFN and Pan EU'!K18*I6</f>
        <v>0</v>
      </c>
    </row>
    <row r="48" spans="1:29" x14ac:dyDescent="0.25">
      <c r="A48" s="23" t="s">
        <v>205</v>
      </c>
      <c r="B48" s="73"/>
      <c r="C48" s="74"/>
      <c r="D48" s="73"/>
      <c r="E48" s="74"/>
      <c r="F48" s="73"/>
      <c r="G48" s="74"/>
      <c r="H48" s="73"/>
      <c r="I48" s="74"/>
      <c r="J48" s="73"/>
      <c r="K48" s="74"/>
      <c r="L48" s="7"/>
      <c r="M48" s="25">
        <f>C48*('Oversize EFN and Pan EU'!J19+0.5)+B48*('Oversize local fulfilment fees'!H18+0.5)</f>
        <v>0</v>
      </c>
      <c r="N48" s="25">
        <f>E48*'Oversize EFN and Pan EU'!J19+D48*'Oversize local fulfilment fees'!I18</f>
        <v>0</v>
      </c>
      <c r="O48" s="25">
        <f>G48*'Oversize EFN and Pan EU'!J19+F48*'Oversize local fulfilment fees'!J18</f>
        <v>0</v>
      </c>
      <c r="P48" s="27">
        <f>I48*'Oversize EFN and Pan EU'!J19+H48*'Oversize local fulfilment fees'!K18</f>
        <v>0</v>
      </c>
      <c r="Q48" s="43">
        <f>(K48*'Oversize EFN and Pan EU'!I19+J48*'Oversize local fulfilment fees'!G18)*I6</f>
        <v>0</v>
      </c>
      <c r="R48" s="7"/>
      <c r="S48" s="25">
        <f>C48*'Oversize EFN and Pan EU'!J19+B48*'Oversize local fulfilment fees'!H18</f>
        <v>0</v>
      </c>
      <c r="T48" s="25">
        <f>E48*'Oversize EFN and Pan EU'!J19+D48*'Oversize local fulfilment fees'!I18</f>
        <v>0</v>
      </c>
      <c r="U48" s="25">
        <f>G48*'Oversize EFN and Pan EU'!J19+F48*'Oversize local fulfilment fees'!J18</f>
        <v>0</v>
      </c>
      <c r="V48" s="25">
        <f>I48*'Oversize EFN and Pan EU'!J19+H48*'Oversize local fulfilment fees'!K18</f>
        <v>0</v>
      </c>
      <c r="W48" s="27">
        <f>(K48*'Oversize EFN and Pan EU'!I19+J48*'Oversize local fulfilment fees'!G18)*I6</f>
        <v>0</v>
      </c>
      <c r="X48" s="7"/>
      <c r="Y48" s="25">
        <f>(B48+C48)*'Oversize EFN and Pan EU'!L19</f>
        <v>0</v>
      </c>
      <c r="Z48" s="25">
        <f>(D48+E48)*'Oversize EFN and Pan EU'!M19</f>
        <v>0</v>
      </c>
      <c r="AA48" s="25">
        <f>(F48+G48)*'Oversize EFN and Pan EU'!N19</f>
        <v>0</v>
      </c>
      <c r="AB48" s="27">
        <f>(H48+I48)*'Oversize EFN and Pan EU'!O19</f>
        <v>0</v>
      </c>
      <c r="AC48" s="43">
        <f>(J48+K48)*'Oversize EFN and Pan EU'!K19*I6</f>
        <v>0</v>
      </c>
    </row>
    <row r="49" spans="1:29" x14ac:dyDescent="0.25">
      <c r="A49" s="23" t="s">
        <v>206</v>
      </c>
      <c r="B49" s="73"/>
      <c r="C49" s="74"/>
      <c r="D49" s="73"/>
      <c r="E49" s="74"/>
      <c r="F49" s="73"/>
      <c r="G49" s="74"/>
      <c r="H49" s="73"/>
      <c r="I49" s="74"/>
      <c r="J49" s="73"/>
      <c r="K49" s="74"/>
      <c r="L49" s="7"/>
      <c r="M49" s="25">
        <f>C49*('Oversize EFN and Pan EU'!J20+0.5)+B49*('Oversize local fulfilment fees'!H19+0.5)</f>
        <v>0</v>
      </c>
      <c r="N49" s="25">
        <f>E49*'Oversize EFN and Pan EU'!J20+D49*'Oversize local fulfilment fees'!I19</f>
        <v>0</v>
      </c>
      <c r="O49" s="25">
        <f>G49*'Oversize EFN and Pan EU'!J20+F49*'Oversize local fulfilment fees'!J19</f>
        <v>0</v>
      </c>
      <c r="P49" s="27">
        <f>I49*'Oversize EFN and Pan EU'!J20+H49*'Oversize local fulfilment fees'!K19</f>
        <v>0</v>
      </c>
      <c r="Q49" s="43">
        <f>(K49*'Oversize EFN and Pan EU'!I20+J49*'Oversize local fulfilment fees'!G19)*I6</f>
        <v>0</v>
      </c>
      <c r="R49" s="7"/>
      <c r="S49" s="25">
        <f>C49*'Oversize EFN and Pan EU'!J20+B49*'Oversize local fulfilment fees'!H19</f>
        <v>0</v>
      </c>
      <c r="T49" s="25">
        <f>E49*'Oversize EFN and Pan EU'!J20+D49*'Oversize local fulfilment fees'!I19</f>
        <v>0</v>
      </c>
      <c r="U49" s="25">
        <f>G49*'Oversize EFN and Pan EU'!J20+F49*'Oversize local fulfilment fees'!J19</f>
        <v>0</v>
      </c>
      <c r="V49" s="25">
        <f>I49*'Oversize EFN and Pan EU'!J20+H49*'Oversize local fulfilment fees'!K19</f>
        <v>0</v>
      </c>
      <c r="W49" s="27">
        <f>(K49*'Oversize EFN and Pan EU'!I20+J49*'Oversize local fulfilment fees'!G19)*I6</f>
        <v>0</v>
      </c>
      <c r="X49" s="7"/>
      <c r="Y49" s="25">
        <f>(B49+C49)*'Oversize EFN and Pan EU'!L20</f>
        <v>0</v>
      </c>
      <c r="Z49" s="25">
        <f>(D49+E49)*'Oversize EFN and Pan EU'!M20</f>
        <v>0</v>
      </c>
      <c r="AA49" s="25">
        <f>(F49+G49)*'Oversize EFN and Pan EU'!N20</f>
        <v>0</v>
      </c>
      <c r="AB49" s="27">
        <f>(H49+I49)*'Oversize EFN and Pan EU'!O20</f>
        <v>0</v>
      </c>
      <c r="AC49" s="43">
        <f>(J49+K49)*'Oversize EFN and Pan EU'!K20*I6</f>
        <v>0</v>
      </c>
    </row>
    <row r="50" spans="1:29" x14ac:dyDescent="0.25">
      <c r="A50" s="23" t="s">
        <v>207</v>
      </c>
      <c r="B50" s="73"/>
      <c r="C50" s="74"/>
      <c r="D50" s="73"/>
      <c r="E50" s="74"/>
      <c r="F50" s="73"/>
      <c r="G50" s="74"/>
      <c r="H50" s="73"/>
      <c r="I50" s="74"/>
      <c r="J50" s="73"/>
      <c r="K50" s="74"/>
      <c r="L50" s="7"/>
      <c r="M50" s="25">
        <f>C50*('Oversize EFN and Pan EU'!J21+0.5)+B50*('Oversize local fulfilment fees'!H20+0.5)</f>
        <v>0</v>
      </c>
      <c r="N50" s="25">
        <f>E50*'Oversize EFN and Pan EU'!J21+D50*'Oversize local fulfilment fees'!I20</f>
        <v>0</v>
      </c>
      <c r="O50" s="25">
        <f>G50*'Oversize EFN and Pan EU'!J21+F50*'Oversize local fulfilment fees'!J20</f>
        <v>0</v>
      </c>
      <c r="P50" s="27">
        <f>I50*'Oversize EFN and Pan EU'!J21+H50*'Oversize local fulfilment fees'!K20</f>
        <v>0</v>
      </c>
      <c r="Q50" s="43">
        <f>(K50*'Oversize EFN and Pan EU'!I21+J50*'Oversize local fulfilment fees'!G20)*I6</f>
        <v>0</v>
      </c>
      <c r="R50" s="7"/>
      <c r="S50" s="25">
        <f>C50*'Oversize EFN and Pan EU'!J21+B50*'Oversize local fulfilment fees'!H20</f>
        <v>0</v>
      </c>
      <c r="T50" s="25">
        <f>E50*'Oversize EFN and Pan EU'!J21+D50*'Oversize local fulfilment fees'!I20</f>
        <v>0</v>
      </c>
      <c r="U50" s="25">
        <f>G50*'Oversize EFN and Pan EU'!J21+F50*'Oversize local fulfilment fees'!J20</f>
        <v>0</v>
      </c>
      <c r="V50" s="25">
        <f>I50*'Oversize EFN and Pan EU'!J21+H50*'Oversize local fulfilment fees'!K20</f>
        <v>0</v>
      </c>
      <c r="W50" s="27">
        <f>(K50*'Oversize EFN and Pan EU'!I21+J50*'Oversize local fulfilment fees'!G20)*I6</f>
        <v>0</v>
      </c>
      <c r="X50" s="7"/>
      <c r="Y50" s="25">
        <f>(B50+C50)*'Oversize EFN and Pan EU'!L21</f>
        <v>0</v>
      </c>
      <c r="Z50" s="25">
        <f>(D50+E50)*'Oversize EFN and Pan EU'!M21</f>
        <v>0</v>
      </c>
      <c r="AA50" s="25">
        <f>(F50+G50)*'Oversize EFN and Pan EU'!N21</f>
        <v>0</v>
      </c>
      <c r="AB50" s="27">
        <f>(H50+I50)*'Oversize EFN and Pan EU'!O21</f>
        <v>0</v>
      </c>
      <c r="AC50" s="43">
        <f>(J50+K50)*'Oversize EFN and Pan EU'!K21*I6</f>
        <v>0</v>
      </c>
    </row>
    <row r="51" spans="1:29" x14ac:dyDescent="0.25">
      <c r="A51" s="23" t="s">
        <v>208</v>
      </c>
      <c r="B51" s="73"/>
      <c r="C51" s="74"/>
      <c r="D51" s="73"/>
      <c r="E51" s="74"/>
      <c r="F51" s="73"/>
      <c r="G51" s="74"/>
      <c r="H51" s="73"/>
      <c r="I51" s="74"/>
      <c r="J51" s="73"/>
      <c r="K51" s="74"/>
      <c r="L51" s="7"/>
      <c r="M51" s="25">
        <f>C51*('Oversize EFN and Pan EU'!J22+0.5)+B51*('Oversize local fulfilment fees'!H21+0.5)</f>
        <v>0</v>
      </c>
      <c r="N51" s="25">
        <f>E51*'Oversize EFN and Pan EU'!J22+D51*'Oversize local fulfilment fees'!I21</f>
        <v>0</v>
      </c>
      <c r="O51" s="25">
        <f>G51*'Oversize EFN and Pan EU'!J22+F51*'Oversize local fulfilment fees'!J21</f>
        <v>0</v>
      </c>
      <c r="P51" s="27">
        <f>I51*'Oversize EFN and Pan EU'!J22+H51*'Oversize local fulfilment fees'!K21</f>
        <v>0</v>
      </c>
      <c r="Q51" s="43">
        <f>(K51*'Oversize EFN and Pan EU'!I22+J51*'Oversize local fulfilment fees'!G21)*I6</f>
        <v>0</v>
      </c>
      <c r="R51" s="7"/>
      <c r="S51" s="25">
        <f>C51*'Oversize EFN and Pan EU'!J22+B51*'Oversize local fulfilment fees'!H21</f>
        <v>0</v>
      </c>
      <c r="T51" s="25">
        <f>E51*'Oversize EFN and Pan EU'!J22+D51*'Oversize local fulfilment fees'!I21</f>
        <v>0</v>
      </c>
      <c r="U51" s="25">
        <f>G51*'Oversize EFN and Pan EU'!J22+F51*'Oversize local fulfilment fees'!J21</f>
        <v>0</v>
      </c>
      <c r="V51" s="25">
        <f>I51*'Oversize EFN and Pan EU'!J22+H51*'Oversize local fulfilment fees'!K21</f>
        <v>0</v>
      </c>
      <c r="W51" s="27">
        <f>(K51*'Oversize EFN and Pan EU'!I22+J51*'Oversize local fulfilment fees'!G21)*I6</f>
        <v>0</v>
      </c>
      <c r="X51" s="7"/>
      <c r="Y51" s="25">
        <f>(B51+C51)*'Oversize EFN and Pan EU'!L22</f>
        <v>0</v>
      </c>
      <c r="Z51" s="25">
        <f>(D51+E51)*'Oversize EFN and Pan EU'!M22</f>
        <v>0</v>
      </c>
      <c r="AA51" s="25">
        <f>(F51+G51)*'Oversize EFN and Pan EU'!N22</f>
        <v>0</v>
      </c>
      <c r="AB51" s="27">
        <f>(H51+I51)*'Oversize EFN and Pan EU'!O22</f>
        <v>0</v>
      </c>
      <c r="AC51" s="43">
        <f>(J51+K51)*'Oversize EFN and Pan EU'!K22*I6</f>
        <v>0</v>
      </c>
    </row>
    <row r="52" spans="1:29" x14ac:dyDescent="0.25">
      <c r="A52" s="23" t="s">
        <v>209</v>
      </c>
      <c r="B52" s="73"/>
      <c r="C52" s="74"/>
      <c r="D52" s="73"/>
      <c r="E52" s="74"/>
      <c r="F52" s="73"/>
      <c r="G52" s="74"/>
      <c r="H52" s="73"/>
      <c r="I52" s="74"/>
      <c r="J52" s="73"/>
      <c r="K52" s="74"/>
      <c r="L52" s="7"/>
      <c r="M52" s="25">
        <f>C52*('Oversize EFN and Pan EU'!J23+0.5)+B52*('Oversize local fulfilment fees'!H22+0.5)</f>
        <v>0</v>
      </c>
      <c r="N52" s="25">
        <f>E52*'Oversize EFN and Pan EU'!J23+D52*'Oversize local fulfilment fees'!I22</f>
        <v>0</v>
      </c>
      <c r="O52" s="25">
        <f>G52*'Oversize EFN and Pan EU'!J23+F52*'Oversize local fulfilment fees'!J22</f>
        <v>0</v>
      </c>
      <c r="P52" s="27">
        <f>I52*'Oversize EFN and Pan EU'!J23+H52*'Oversize local fulfilment fees'!K22</f>
        <v>0</v>
      </c>
      <c r="Q52" s="43">
        <f>(K52*'Oversize EFN and Pan EU'!I23+J52*'Oversize local fulfilment fees'!G22)*I6</f>
        <v>0</v>
      </c>
      <c r="R52" s="7"/>
      <c r="S52" s="25">
        <f>C52*'Oversize EFN and Pan EU'!J23+B52*'Oversize local fulfilment fees'!H22</f>
        <v>0</v>
      </c>
      <c r="T52" s="25">
        <f>E52*'Oversize EFN and Pan EU'!J23+D52*'Oversize local fulfilment fees'!I22</f>
        <v>0</v>
      </c>
      <c r="U52" s="25">
        <f>G52*'Oversize EFN and Pan EU'!J23+F52*'Oversize local fulfilment fees'!J22</f>
        <v>0</v>
      </c>
      <c r="V52" s="25">
        <f>I52*'Oversize EFN and Pan EU'!J23+H52*'Oversize local fulfilment fees'!K22</f>
        <v>0</v>
      </c>
      <c r="W52" s="27">
        <f>(K52*'Oversize EFN and Pan EU'!I23+J52*'Oversize local fulfilment fees'!G22)*I6</f>
        <v>0</v>
      </c>
      <c r="X52" s="7"/>
      <c r="Y52" s="25">
        <f>(B52+C52)*'Oversize EFN and Pan EU'!L23</f>
        <v>0</v>
      </c>
      <c r="Z52" s="25">
        <f>(D52+E52)*'Oversize EFN and Pan EU'!M23</f>
        <v>0</v>
      </c>
      <c r="AA52" s="25">
        <f>(F52+G52)*'Oversize EFN and Pan EU'!N23</f>
        <v>0</v>
      </c>
      <c r="AB52" s="27">
        <f>(H52+I52)*'Oversize EFN and Pan EU'!O23</f>
        <v>0</v>
      </c>
      <c r="AC52" s="43">
        <f>(J52+K52)*'Oversize EFN and Pan EU'!K23*I6</f>
        <v>0</v>
      </c>
    </row>
    <row r="53" spans="1:29" x14ac:dyDescent="0.25">
      <c r="A53" s="23" t="s">
        <v>210</v>
      </c>
      <c r="B53" s="73"/>
      <c r="C53" s="74"/>
      <c r="D53" s="73"/>
      <c r="E53" s="74"/>
      <c r="F53" s="73"/>
      <c r="G53" s="74"/>
      <c r="H53" s="73"/>
      <c r="I53" s="74"/>
      <c r="J53" s="73"/>
      <c r="K53" s="74"/>
      <c r="L53" s="7"/>
      <c r="M53" s="25">
        <f>C53*('Oversize EFN and Pan EU'!J24+0.5)+B53*('Oversize local fulfilment fees'!H23+0.5)</f>
        <v>0</v>
      </c>
      <c r="N53" s="25">
        <f>E53*'Oversize EFN and Pan EU'!J24+D53*'Oversize local fulfilment fees'!I23</f>
        <v>0</v>
      </c>
      <c r="O53" s="25">
        <f>G53*'Oversize EFN and Pan EU'!J24+F53*'Oversize local fulfilment fees'!J23</f>
        <v>0</v>
      </c>
      <c r="P53" s="27">
        <f>I53*'Oversize EFN and Pan EU'!J24+H53*'Oversize local fulfilment fees'!K23</f>
        <v>0</v>
      </c>
      <c r="Q53" s="43">
        <f>(K53*'Oversize EFN and Pan EU'!I24+J53*'Oversize local fulfilment fees'!G23)*I6</f>
        <v>0</v>
      </c>
      <c r="R53" s="7"/>
      <c r="S53" s="25">
        <f>C53*'Oversize EFN and Pan EU'!J24+B53*'Oversize local fulfilment fees'!H23</f>
        <v>0</v>
      </c>
      <c r="T53" s="25">
        <f>E53*'Oversize EFN and Pan EU'!J24+D53*'Oversize local fulfilment fees'!I23</f>
        <v>0</v>
      </c>
      <c r="U53" s="25">
        <f>G53*'Oversize EFN and Pan EU'!J24+F53*'Oversize local fulfilment fees'!J23</f>
        <v>0</v>
      </c>
      <c r="V53" s="25">
        <f>I53*'Oversize EFN and Pan EU'!J24+H53*'Oversize local fulfilment fees'!K23</f>
        <v>0</v>
      </c>
      <c r="W53" s="27">
        <f>(K53*'Oversize EFN and Pan EU'!I24+J53*'Oversize local fulfilment fees'!G23)*I6</f>
        <v>0</v>
      </c>
      <c r="X53" s="7"/>
      <c r="Y53" s="25">
        <f>(B53+C53)*'Oversize EFN and Pan EU'!L24</f>
        <v>0</v>
      </c>
      <c r="Z53" s="25">
        <f>(D53+E53)*'Oversize EFN and Pan EU'!M24</f>
        <v>0</v>
      </c>
      <c r="AA53" s="25">
        <f>(F53+G53)*'Oversize EFN and Pan EU'!N24</f>
        <v>0</v>
      </c>
      <c r="AB53" s="27">
        <f>(H53+I53)*'Oversize EFN and Pan EU'!O24</f>
        <v>0</v>
      </c>
      <c r="AC53" s="43">
        <f>(J53+K53)*'Oversize EFN and Pan EU'!K24*I6</f>
        <v>0</v>
      </c>
    </row>
    <row r="54" spans="1:29" x14ac:dyDescent="0.25">
      <c r="A54" s="23" t="s">
        <v>211</v>
      </c>
      <c r="B54" s="73"/>
      <c r="C54" s="74"/>
      <c r="D54" s="73"/>
      <c r="E54" s="74"/>
      <c r="F54" s="73"/>
      <c r="G54" s="74"/>
      <c r="H54" s="73"/>
      <c r="I54" s="74"/>
      <c r="J54" s="73"/>
      <c r="K54" s="74"/>
      <c r="L54" s="7"/>
      <c r="M54" s="25">
        <f>C54*('Oversize EFN and Pan EU'!J25+0.5)+B54*('Oversize local fulfilment fees'!H24+0.5)</f>
        <v>0</v>
      </c>
      <c r="N54" s="25">
        <f>E54*'Oversize EFN and Pan EU'!J25+D54*'Oversize local fulfilment fees'!I24</f>
        <v>0</v>
      </c>
      <c r="O54" s="25">
        <f>G54*'Oversize EFN and Pan EU'!J25+F54*'Oversize local fulfilment fees'!J24</f>
        <v>0</v>
      </c>
      <c r="P54" s="27">
        <f>I54*'Oversize EFN and Pan EU'!J25+H54*'Oversize local fulfilment fees'!K24</f>
        <v>0</v>
      </c>
      <c r="Q54" s="43">
        <f>(K54*'Oversize EFN and Pan EU'!I25+J54*'Oversize local fulfilment fees'!G24)*I6</f>
        <v>0</v>
      </c>
      <c r="R54" s="7"/>
      <c r="S54" s="25">
        <f>C54*'Oversize EFN and Pan EU'!J25+B54*'Oversize local fulfilment fees'!H24</f>
        <v>0</v>
      </c>
      <c r="T54" s="25">
        <f>E54*'Oversize EFN and Pan EU'!J25+D54*'Oversize local fulfilment fees'!I24</f>
        <v>0</v>
      </c>
      <c r="U54" s="25">
        <f>G54*'Oversize EFN and Pan EU'!J25+F54*'Oversize local fulfilment fees'!J24</f>
        <v>0</v>
      </c>
      <c r="V54" s="25">
        <f>I54*'Oversize EFN and Pan EU'!J25+H54*'Oversize local fulfilment fees'!K24</f>
        <v>0</v>
      </c>
      <c r="W54" s="27">
        <f>(K54*'Oversize EFN and Pan EU'!I25+J54*'Oversize local fulfilment fees'!G24)*I6</f>
        <v>0</v>
      </c>
      <c r="X54" s="7"/>
      <c r="Y54" s="25">
        <f>(B54+C54)*'Oversize EFN and Pan EU'!L25</f>
        <v>0</v>
      </c>
      <c r="Z54" s="25">
        <f>(D54+E54)*'Oversize EFN and Pan EU'!M25</f>
        <v>0</v>
      </c>
      <c r="AA54" s="25">
        <f>(F54+G54)*'Oversize EFN and Pan EU'!N25</f>
        <v>0</v>
      </c>
      <c r="AB54" s="27">
        <f>(H54+I54)*'Oversize EFN and Pan EU'!O25</f>
        <v>0</v>
      </c>
      <c r="AC54" s="43">
        <f>(J54+K54)*'Oversize EFN and Pan EU'!K25*I6</f>
        <v>0</v>
      </c>
    </row>
    <row r="55" spans="1:29" x14ac:dyDescent="0.25">
      <c r="A55" s="23" t="s">
        <v>212</v>
      </c>
      <c r="B55" s="73"/>
      <c r="C55" s="74"/>
      <c r="D55" s="73"/>
      <c r="E55" s="74"/>
      <c r="F55" s="73"/>
      <c r="G55" s="74"/>
      <c r="H55" s="73"/>
      <c r="I55" s="74"/>
      <c r="J55" s="73"/>
      <c r="K55" s="74"/>
      <c r="L55" s="7"/>
      <c r="M55" s="25">
        <f>C55*('Oversize EFN and Pan EU'!J26+0.5)+B55*('Oversize local fulfilment fees'!H25+0.5)</f>
        <v>0</v>
      </c>
      <c r="N55" s="25">
        <f>E55*'Oversize EFN and Pan EU'!J26+D55*'Oversize local fulfilment fees'!I25</f>
        <v>0</v>
      </c>
      <c r="O55" s="25">
        <f>G55*'Oversize EFN and Pan EU'!J26+F55*'Oversize local fulfilment fees'!J25</f>
        <v>0</v>
      </c>
      <c r="P55" s="27">
        <f>I55*'Oversize EFN and Pan EU'!J26+H55*'Oversize local fulfilment fees'!K25</f>
        <v>0</v>
      </c>
      <c r="Q55" s="43">
        <f>(K55*'Oversize EFN and Pan EU'!I26+J55*'Oversize local fulfilment fees'!G25)*I6</f>
        <v>0</v>
      </c>
      <c r="R55" s="7"/>
      <c r="S55" s="25">
        <f>C55*'Oversize EFN and Pan EU'!J26+B55*'Oversize local fulfilment fees'!H25</f>
        <v>0</v>
      </c>
      <c r="T55" s="25">
        <f>E55*'Oversize EFN and Pan EU'!J26+D55*'Oversize local fulfilment fees'!I25</f>
        <v>0</v>
      </c>
      <c r="U55" s="25">
        <f>G55*'Oversize EFN and Pan EU'!J26+F55*'Oversize local fulfilment fees'!J25</f>
        <v>0</v>
      </c>
      <c r="V55" s="25">
        <f>I55*'Oversize EFN and Pan EU'!J26+H55*'Oversize local fulfilment fees'!K25</f>
        <v>0</v>
      </c>
      <c r="W55" s="27">
        <f>(K55*'Oversize EFN and Pan EU'!I26+J55*'Oversize local fulfilment fees'!G25)*I6</f>
        <v>0</v>
      </c>
      <c r="X55" s="7"/>
      <c r="Y55" s="25">
        <f>(B55+C55)*'Oversize EFN and Pan EU'!L26</f>
        <v>0</v>
      </c>
      <c r="Z55" s="25">
        <f>(D55+E55)*'Oversize EFN and Pan EU'!M26</f>
        <v>0</v>
      </c>
      <c r="AA55" s="25">
        <f>(F55+G55)*'Oversize EFN and Pan EU'!N26</f>
        <v>0</v>
      </c>
      <c r="AB55" s="27">
        <f>(H55+I55)*'Oversize EFN and Pan EU'!O26</f>
        <v>0</v>
      </c>
      <c r="AC55" s="43">
        <f>(J55+K55)*'Oversize EFN and Pan EU'!K26*I6</f>
        <v>0</v>
      </c>
    </row>
    <row r="56" spans="1:29" x14ac:dyDescent="0.25">
      <c r="A56" s="23" t="s">
        <v>99</v>
      </c>
      <c r="B56" s="73"/>
      <c r="C56" s="74"/>
      <c r="D56" s="73"/>
      <c r="E56" s="74"/>
      <c r="F56" s="73"/>
      <c r="G56" s="74"/>
      <c r="H56" s="73"/>
      <c r="I56" s="74"/>
      <c r="J56" s="73"/>
      <c r="K56" s="74"/>
      <c r="L56" s="7"/>
      <c r="M56" s="25">
        <f>C56*('Oversize EFN and Pan EU'!J27+0.5)+B56*('Oversize local fulfilment fees'!H26+0.5)</f>
        <v>0</v>
      </c>
      <c r="N56" s="25">
        <f>E56*'Oversize EFN and Pan EU'!J27+D56*'Oversize local fulfilment fees'!I26</f>
        <v>0</v>
      </c>
      <c r="O56" s="25">
        <f>G56*'Oversize EFN and Pan EU'!J27+F56*'Oversize local fulfilment fees'!J26</f>
        <v>0</v>
      </c>
      <c r="P56" s="27">
        <f>I56*'Oversize EFN and Pan EU'!J27+H56*'Oversize local fulfilment fees'!K26</f>
        <v>0</v>
      </c>
      <c r="Q56" s="43">
        <f>(K56*'Oversize EFN and Pan EU'!I27+J56*'Oversize local fulfilment fees'!G26)*I6</f>
        <v>0</v>
      </c>
      <c r="R56" s="7"/>
      <c r="S56" s="25">
        <f>C56*'Oversize EFN and Pan EU'!J27+B56*'Oversize local fulfilment fees'!H26</f>
        <v>0</v>
      </c>
      <c r="T56" s="25">
        <f>E56*'Oversize EFN and Pan EU'!J27+D56*'Oversize local fulfilment fees'!I26</f>
        <v>0</v>
      </c>
      <c r="U56" s="25">
        <f>G56*'Oversize EFN and Pan EU'!J27+F56*'Oversize local fulfilment fees'!J26</f>
        <v>0</v>
      </c>
      <c r="V56" s="25">
        <f>I56*'Oversize EFN and Pan EU'!J27+H56*'Oversize local fulfilment fees'!K26</f>
        <v>0</v>
      </c>
      <c r="W56" s="27">
        <f>(K56*'Oversize EFN and Pan EU'!I27+J56*'Oversize local fulfilment fees'!G26)*I6</f>
        <v>0</v>
      </c>
      <c r="X56" s="7"/>
      <c r="Y56" s="25">
        <f>(B56+C56)*'Oversize EFN and Pan EU'!L27</f>
        <v>0</v>
      </c>
      <c r="Z56" s="25">
        <f>(D56+E56)*'Oversize EFN and Pan EU'!M27</f>
        <v>0</v>
      </c>
      <c r="AA56" s="25">
        <f>(F56+G56)*'Oversize EFN and Pan EU'!N27</f>
        <v>0</v>
      </c>
      <c r="AB56" s="27">
        <f>(H56+I56)*'Oversize EFN and Pan EU'!O27</f>
        <v>0</v>
      </c>
      <c r="AC56" s="43">
        <f>(J56+K56)*'Oversize EFN and Pan EU'!K27*I6</f>
        <v>0</v>
      </c>
    </row>
    <row r="57" spans="1:29" x14ac:dyDescent="0.25">
      <c r="A57" s="23" t="s">
        <v>101</v>
      </c>
      <c r="B57" s="73"/>
      <c r="C57" s="74"/>
      <c r="D57" s="73"/>
      <c r="E57" s="74"/>
      <c r="F57" s="73"/>
      <c r="G57" s="74"/>
      <c r="H57" s="73"/>
      <c r="I57" s="74"/>
      <c r="J57" s="73"/>
      <c r="K57" s="74"/>
      <c r="L57" s="7"/>
      <c r="M57" s="25">
        <f>C57*('Oversize EFN and Pan EU'!J28+0.5)+B57*('Oversize local fulfilment fees'!H27+0.5)</f>
        <v>0</v>
      </c>
      <c r="N57" s="25">
        <f>E57*'Oversize EFN and Pan EU'!J28+D57*'Oversize local fulfilment fees'!I27</f>
        <v>0</v>
      </c>
      <c r="O57" s="25">
        <f>G57*'Oversize EFN and Pan EU'!J28+F57*'Oversize local fulfilment fees'!J27</f>
        <v>0</v>
      </c>
      <c r="P57" s="27">
        <f>I57*'Oversize EFN and Pan EU'!J28+H57*'Oversize local fulfilment fees'!K27</f>
        <v>0</v>
      </c>
      <c r="Q57" s="43">
        <f>(K57*'Oversize EFN and Pan EU'!I28+J57*'Oversize local fulfilment fees'!G27)*I6</f>
        <v>0</v>
      </c>
      <c r="R57" s="7"/>
      <c r="S57" s="25">
        <f>C57*'Oversize EFN and Pan EU'!J28+B57*'Oversize local fulfilment fees'!H27</f>
        <v>0</v>
      </c>
      <c r="T57" s="25">
        <f>E57*'Oversize EFN and Pan EU'!J28+D57*'Oversize local fulfilment fees'!I27</f>
        <v>0</v>
      </c>
      <c r="U57" s="25">
        <f>G57*'Oversize EFN and Pan EU'!J28+F57*'Oversize local fulfilment fees'!J27</f>
        <v>0</v>
      </c>
      <c r="V57" s="25">
        <f>I57*'Oversize EFN and Pan EU'!J28+H57*'Oversize local fulfilment fees'!K27</f>
        <v>0</v>
      </c>
      <c r="W57" s="27">
        <f>(K57*'Oversize EFN and Pan EU'!I28+J57*'Oversize local fulfilment fees'!G27)*I6</f>
        <v>0</v>
      </c>
      <c r="X57" s="7"/>
      <c r="Y57" s="25">
        <f>(B57+C57)*'Oversize EFN and Pan EU'!L28</f>
        <v>0</v>
      </c>
      <c r="Z57" s="25">
        <f>(D57+E57)*'Oversize EFN and Pan EU'!M28</f>
        <v>0</v>
      </c>
      <c r="AA57" s="25">
        <f>(F57+G57)*'Oversize EFN and Pan EU'!N28</f>
        <v>0</v>
      </c>
      <c r="AB57" s="27">
        <f>(H57+I57)*'Oversize EFN and Pan EU'!O28</f>
        <v>0</v>
      </c>
      <c r="AC57" s="43">
        <f>(J57+K57)*'Oversize EFN and Pan EU'!K28*I6</f>
        <v>0</v>
      </c>
    </row>
    <row r="58" spans="1:29" x14ac:dyDescent="0.25">
      <c r="A58" s="23" t="s">
        <v>103</v>
      </c>
      <c r="B58" s="73"/>
      <c r="C58" s="74"/>
      <c r="D58" s="73"/>
      <c r="E58" s="74"/>
      <c r="F58" s="73"/>
      <c r="G58" s="74"/>
      <c r="H58" s="73"/>
      <c r="I58" s="74"/>
      <c r="J58" s="73"/>
      <c r="K58" s="74"/>
      <c r="L58" s="7"/>
      <c r="M58" s="25">
        <f>C58*('Oversize EFN and Pan EU'!J29+0.5)+B58*('Oversize local fulfilment fees'!H28+0.5)</f>
        <v>0</v>
      </c>
      <c r="N58" s="25">
        <f>E58*'Oversize EFN and Pan EU'!J29+D58*'Oversize local fulfilment fees'!I28</f>
        <v>0</v>
      </c>
      <c r="O58" s="25">
        <f>G58*'Oversize EFN and Pan EU'!J29+F58*'Oversize local fulfilment fees'!J28</f>
        <v>0</v>
      </c>
      <c r="P58" s="27">
        <f>I58*'Oversize EFN and Pan EU'!J29+H58*'Oversize local fulfilment fees'!K28</f>
        <v>0</v>
      </c>
      <c r="Q58" s="43">
        <f>(K58*'Oversize EFN and Pan EU'!I29+J58*'Oversize local fulfilment fees'!G28)*I6</f>
        <v>0</v>
      </c>
      <c r="R58" s="7"/>
      <c r="S58" s="25">
        <f>C58*'Oversize EFN and Pan EU'!J29+B58*'Oversize local fulfilment fees'!H28</f>
        <v>0</v>
      </c>
      <c r="T58" s="25">
        <f>E58*'Oversize EFN and Pan EU'!J29+D58*'Oversize local fulfilment fees'!I28</f>
        <v>0</v>
      </c>
      <c r="U58" s="25">
        <f>G58*'Oversize EFN and Pan EU'!J29+F58*'Oversize local fulfilment fees'!J28</f>
        <v>0</v>
      </c>
      <c r="V58" s="25">
        <f>I58*'Oversize EFN and Pan EU'!J29+H58*'Oversize local fulfilment fees'!K28</f>
        <v>0</v>
      </c>
      <c r="W58" s="27">
        <f>(K58*'Oversize EFN and Pan EU'!I29+J58*'Oversize local fulfilment fees'!G28)*I6</f>
        <v>0</v>
      </c>
      <c r="X58" s="7"/>
      <c r="Y58" s="25">
        <f>(B58+C58)*'Oversize EFN and Pan EU'!L29</f>
        <v>0</v>
      </c>
      <c r="Z58" s="25">
        <f>(D58+E58)*'Oversize EFN and Pan EU'!M29</f>
        <v>0</v>
      </c>
      <c r="AA58" s="25">
        <f>(F58+G58)*'Oversize EFN and Pan EU'!N29</f>
        <v>0</v>
      </c>
      <c r="AB58" s="27">
        <f>(H58+I58)*'Oversize EFN and Pan EU'!O29</f>
        <v>0</v>
      </c>
      <c r="AC58" s="43">
        <f>(J58+K58)*'Oversize EFN and Pan EU'!K29*I6</f>
        <v>0</v>
      </c>
    </row>
    <row r="59" spans="1:29" x14ac:dyDescent="0.25">
      <c r="A59" s="23" t="s">
        <v>106</v>
      </c>
      <c r="B59" s="73"/>
      <c r="C59" s="74"/>
      <c r="D59" s="73"/>
      <c r="E59" s="74"/>
      <c r="F59" s="73"/>
      <c r="G59" s="74"/>
      <c r="H59" s="73"/>
      <c r="I59" s="74"/>
      <c r="J59" s="73"/>
      <c r="K59" s="74"/>
      <c r="L59" s="7"/>
      <c r="M59" s="25">
        <f>C59*('Oversize EFN and Pan EU'!J30+0.5)+B59*('Oversize local fulfilment fees'!H29+0.5)</f>
        <v>0</v>
      </c>
      <c r="N59" s="25">
        <f>E59*'Oversize EFN and Pan EU'!J30+D59*'Oversize local fulfilment fees'!I29</f>
        <v>0</v>
      </c>
      <c r="O59" s="25">
        <f>G59*'Oversize EFN and Pan EU'!J30+F59*'Oversize local fulfilment fees'!J29</f>
        <v>0</v>
      </c>
      <c r="P59" s="27">
        <f>I59*'Oversize EFN and Pan EU'!J30+H59*'Oversize local fulfilment fees'!K29</f>
        <v>0</v>
      </c>
      <c r="Q59" s="43">
        <f>(K59*'Oversize EFN and Pan EU'!I30+J59*'Oversize local fulfilment fees'!G29)*I6</f>
        <v>0</v>
      </c>
      <c r="R59" s="7"/>
      <c r="S59" s="25">
        <f>C59*'Oversize EFN and Pan EU'!J30+B59*'Oversize local fulfilment fees'!H29</f>
        <v>0</v>
      </c>
      <c r="T59" s="25">
        <f>E59*'Oversize EFN and Pan EU'!J30+D59*'Oversize local fulfilment fees'!I29</f>
        <v>0</v>
      </c>
      <c r="U59" s="25">
        <f>G59*'Oversize EFN and Pan EU'!J30+F59*'Oversize local fulfilment fees'!J29</f>
        <v>0</v>
      </c>
      <c r="V59" s="25">
        <f>I59*'Oversize EFN and Pan EU'!J30+H59*'Oversize local fulfilment fees'!K29</f>
        <v>0</v>
      </c>
      <c r="W59" s="27">
        <f>(K59*'Oversize EFN and Pan EU'!I30+J59*'Oversize local fulfilment fees'!G29)*I6</f>
        <v>0</v>
      </c>
      <c r="X59" s="7"/>
      <c r="Y59" s="25">
        <f>(B59+C59)*'Oversize EFN and Pan EU'!L30</f>
        <v>0</v>
      </c>
      <c r="Z59" s="25">
        <f>(D59+E59)*'Oversize EFN and Pan EU'!M30</f>
        <v>0</v>
      </c>
      <c r="AA59" s="25">
        <f>(F59+G59)*'Oversize EFN and Pan EU'!N30</f>
        <v>0</v>
      </c>
      <c r="AB59" s="27">
        <f>(H59+I59)*'Oversize EFN and Pan EU'!O30</f>
        <v>0</v>
      </c>
      <c r="AC59" s="43">
        <f>(J59+K59)*'Oversize EFN and Pan EU'!K30*I6</f>
        <v>0</v>
      </c>
    </row>
    <row r="60" spans="1:29" x14ac:dyDescent="0.25">
      <c r="A60" s="23" t="s">
        <v>107</v>
      </c>
      <c r="B60" s="73"/>
      <c r="C60" s="74"/>
      <c r="D60" s="73"/>
      <c r="E60" s="74"/>
      <c r="F60" s="73"/>
      <c r="G60" s="74"/>
      <c r="H60" s="73"/>
      <c r="I60" s="74"/>
      <c r="J60" s="73"/>
      <c r="K60" s="74"/>
      <c r="L60" s="7"/>
      <c r="M60" s="25">
        <f>C60*('Oversize EFN and Pan EU'!J31+0.5)+B60*('Oversize local fulfilment fees'!H30+0.5)</f>
        <v>0</v>
      </c>
      <c r="N60" s="25">
        <f>E60*'Oversize EFN and Pan EU'!J31+D60*'Oversize local fulfilment fees'!I30</f>
        <v>0</v>
      </c>
      <c r="O60" s="25">
        <f>G60*'Oversize EFN and Pan EU'!J31+F60*'Oversize local fulfilment fees'!J30</f>
        <v>0</v>
      </c>
      <c r="P60" s="27">
        <f>I60*'Oversize EFN and Pan EU'!J31+H60*'Oversize local fulfilment fees'!K30</f>
        <v>0</v>
      </c>
      <c r="Q60" s="43">
        <f>(K60*'Oversize EFN and Pan EU'!I31+J60*'Oversize local fulfilment fees'!G30)*I6</f>
        <v>0</v>
      </c>
      <c r="R60" s="7"/>
      <c r="S60" s="25">
        <f>C60*'Oversize EFN and Pan EU'!J31+B60*'Oversize local fulfilment fees'!H30</f>
        <v>0</v>
      </c>
      <c r="T60" s="25">
        <f>E60*'Oversize EFN and Pan EU'!J31+D60*'Oversize local fulfilment fees'!I30</f>
        <v>0</v>
      </c>
      <c r="U60" s="25">
        <f>G60*'Oversize EFN and Pan EU'!J31+F60*'Oversize local fulfilment fees'!J30</f>
        <v>0</v>
      </c>
      <c r="V60" s="25">
        <f>I60*'Oversize EFN and Pan EU'!J31+H60*'Oversize local fulfilment fees'!K30</f>
        <v>0</v>
      </c>
      <c r="W60" s="27">
        <f>(K60*'Oversize EFN and Pan EU'!I31+J60*'Oversize local fulfilment fees'!G30)*I6</f>
        <v>0</v>
      </c>
      <c r="X60" s="7"/>
      <c r="Y60" s="25">
        <f>(B60+C60)*'Oversize EFN and Pan EU'!L31</f>
        <v>0</v>
      </c>
      <c r="Z60" s="25">
        <f>(D60+E60)*'Oversize EFN and Pan EU'!M31</f>
        <v>0</v>
      </c>
      <c r="AA60" s="25">
        <f>(F60+G60)*'Oversize EFN and Pan EU'!N31</f>
        <v>0</v>
      </c>
      <c r="AB60" s="27">
        <f>(H60+I60)*'Oversize EFN and Pan EU'!O31</f>
        <v>0</v>
      </c>
      <c r="AC60" s="43">
        <f>(J60+K60)*'Oversize EFN and Pan EU'!K31*I6</f>
        <v>0</v>
      </c>
    </row>
    <row r="61" spans="1:29" ht="15" thickBot="1" x14ac:dyDescent="0.3">
      <c r="A61" s="24" t="s">
        <v>109</v>
      </c>
      <c r="B61" s="75"/>
      <c r="C61" s="76"/>
      <c r="D61" s="75"/>
      <c r="E61" s="76"/>
      <c r="F61" s="75"/>
      <c r="G61" s="76"/>
      <c r="H61" s="75"/>
      <c r="I61" s="76"/>
      <c r="J61" s="75"/>
      <c r="K61" s="76"/>
      <c r="L61" s="12"/>
      <c r="M61" s="56">
        <f>C61*('Oversize EFN and Pan EU'!J32+0.5)+B61*('Oversize local fulfilment fees'!H31+0.5)</f>
        <v>0</v>
      </c>
      <c r="N61" s="56">
        <f>E61*'Oversize EFN and Pan EU'!J32+D61*'Oversize local fulfilment fees'!I31</f>
        <v>0</v>
      </c>
      <c r="O61" s="56">
        <f>G61*'Oversize EFN and Pan EU'!J32+F61*'Oversize local fulfilment fees'!J31</f>
        <v>0</v>
      </c>
      <c r="P61" s="44">
        <f>I61*'Oversize EFN and Pan EU'!J32+H61*'Oversize local fulfilment fees'!K31</f>
        <v>0</v>
      </c>
      <c r="Q61" s="44">
        <f>(K61*'Oversize EFN and Pan EU'!I32+J61*'Oversize local fulfilment fees'!G31)*I6</f>
        <v>0</v>
      </c>
      <c r="R61" s="12"/>
      <c r="S61" s="56">
        <f>C61*'Oversize EFN and Pan EU'!J32+B61*'Oversize local fulfilment fees'!H31</f>
        <v>0</v>
      </c>
      <c r="T61" s="56">
        <f>E61*'Oversize EFN and Pan EU'!J32+D61*'Oversize local fulfilment fees'!I31</f>
        <v>0</v>
      </c>
      <c r="U61" s="56">
        <f>G61*'Oversize EFN and Pan EU'!J32+F61*'Oversize local fulfilment fees'!J31</f>
        <v>0</v>
      </c>
      <c r="V61" s="56">
        <f>I61*'Oversize EFN and Pan EU'!J32+H61*'Oversize local fulfilment fees'!K31</f>
        <v>0</v>
      </c>
      <c r="W61" s="44">
        <f>(K61*'Oversize EFN and Pan EU'!I32+J61*'Oversize local fulfilment fees'!G31)*I6</f>
        <v>0</v>
      </c>
      <c r="X61" s="12"/>
      <c r="Y61" s="56">
        <f>(B61+C61)*'Oversize EFN and Pan EU'!L32</f>
        <v>0</v>
      </c>
      <c r="Z61" s="56">
        <f>(D61+E61)*'Oversize EFN and Pan EU'!M32</f>
        <v>0</v>
      </c>
      <c r="AA61" s="56">
        <f>(F61+G61)*'Oversize EFN and Pan EU'!N32</f>
        <v>0</v>
      </c>
      <c r="AB61" s="44">
        <f>(H61+I61)*'Oversize EFN and Pan EU'!O32</f>
        <v>0</v>
      </c>
      <c r="AC61" s="59">
        <f>(J61+K61)*'Oversize EFN and Pan EU'!K32*I6</f>
        <v>0</v>
      </c>
    </row>
    <row r="62" spans="1:29" s="7" customFormat="1" x14ac:dyDescent="0.25"/>
    <row r="63" spans="1:29" s="7" customFormat="1" x14ac:dyDescent="0.25"/>
    <row r="64" spans="1:29" s="7" customFormat="1" x14ac:dyDescent="0.25">
      <c r="A64" s="7" t="s">
        <v>214</v>
      </c>
    </row>
    <row r="65" spans="3:26" s="7" customFormat="1" ht="15.75" customHeight="1" x14ac:dyDescent="0.25">
      <c r="C65" s="65"/>
      <c r="D65" s="65"/>
      <c r="E65" s="65"/>
      <c r="F65" s="65"/>
      <c r="G65" s="65"/>
      <c r="H65" s="65"/>
      <c r="I65" s="65"/>
      <c r="J65" s="65"/>
      <c r="K65" s="65"/>
      <c r="L65" s="65"/>
      <c r="M65" s="65"/>
      <c r="N65" s="65"/>
      <c r="O65" s="65"/>
      <c r="P65" s="65"/>
      <c r="Q65" s="65"/>
      <c r="R65" s="65"/>
      <c r="S65" s="65"/>
      <c r="T65" s="65"/>
      <c r="Z65" s="64"/>
    </row>
    <row r="66" spans="3:26" s="7" customFormat="1" ht="14.25" customHeight="1" x14ac:dyDescent="0.25">
      <c r="C66" s="65"/>
      <c r="D66" s="65"/>
      <c r="E66" s="65"/>
      <c r="F66" s="65"/>
      <c r="G66" s="65"/>
      <c r="H66" s="65"/>
      <c r="I66" s="65"/>
      <c r="J66" s="65"/>
      <c r="K66" s="65"/>
      <c r="L66" s="65"/>
      <c r="M66" s="65"/>
      <c r="N66" s="65"/>
      <c r="O66" s="65"/>
      <c r="P66" s="65"/>
      <c r="Q66" s="65"/>
      <c r="R66" s="65"/>
      <c r="S66" s="65"/>
      <c r="T66" s="65"/>
    </row>
    <row r="67" spans="3:26" s="7" customFormat="1" ht="14.25" customHeight="1" x14ac:dyDescent="0.25">
      <c r="C67" s="65"/>
      <c r="D67" s="65"/>
      <c r="E67" s="65"/>
      <c r="F67" s="65"/>
      <c r="G67" s="65"/>
      <c r="H67" s="65"/>
      <c r="I67" s="65"/>
      <c r="J67" s="65"/>
      <c r="K67" s="65"/>
      <c r="L67" s="65"/>
      <c r="M67" s="65"/>
      <c r="N67" s="65"/>
      <c r="O67" s="65"/>
      <c r="P67" s="65"/>
      <c r="Q67" s="65"/>
      <c r="R67" s="65"/>
      <c r="S67" s="65"/>
      <c r="T67" s="65"/>
    </row>
    <row r="68" spans="3:26" s="7" customFormat="1" ht="14.25" customHeight="1" x14ac:dyDescent="0.25">
      <c r="C68" s="65"/>
      <c r="D68" s="65"/>
      <c r="E68" s="65"/>
      <c r="F68" s="65"/>
      <c r="G68" s="65"/>
      <c r="H68" s="65"/>
      <c r="I68" s="65"/>
      <c r="J68" s="65"/>
      <c r="K68" s="65"/>
      <c r="L68" s="65"/>
      <c r="M68" s="65"/>
      <c r="N68" s="65"/>
      <c r="O68" s="65"/>
      <c r="P68" s="65"/>
      <c r="Q68" s="65"/>
      <c r="R68" s="65"/>
      <c r="S68" s="65"/>
      <c r="T68" s="65"/>
    </row>
    <row r="69" spans="3:26" s="7" customFormat="1" ht="14.25" customHeight="1" x14ac:dyDescent="0.25">
      <c r="C69" s="65"/>
      <c r="D69" s="65"/>
      <c r="E69" s="65"/>
      <c r="F69" s="65"/>
      <c r="G69" s="65"/>
      <c r="H69" s="65"/>
      <c r="I69" s="65"/>
      <c r="J69" s="65"/>
      <c r="K69" s="65"/>
      <c r="L69" s="65"/>
      <c r="M69" s="65"/>
      <c r="N69" s="65"/>
      <c r="O69" s="65"/>
      <c r="P69" s="65"/>
      <c r="Q69" s="65"/>
      <c r="R69" s="65"/>
      <c r="S69" s="65"/>
      <c r="T69" s="65"/>
    </row>
    <row r="70" spans="3:26" s="7" customFormat="1" ht="14.25" customHeight="1" x14ac:dyDescent="0.25">
      <c r="C70" s="65"/>
      <c r="D70" s="65"/>
      <c r="E70" s="65"/>
      <c r="F70" s="65"/>
      <c r="G70" s="65"/>
      <c r="H70" s="65"/>
      <c r="I70" s="65"/>
      <c r="J70" s="65"/>
      <c r="K70" s="65"/>
      <c r="L70" s="65"/>
      <c r="M70" s="65"/>
      <c r="N70" s="65"/>
      <c r="O70" s="65"/>
      <c r="P70" s="65"/>
      <c r="Q70" s="65"/>
      <c r="R70" s="65"/>
      <c r="S70" s="65"/>
      <c r="T70" s="65"/>
    </row>
    <row r="71" spans="3:26" s="7" customFormat="1" ht="14.25" customHeight="1" x14ac:dyDescent="0.25">
      <c r="C71" s="65"/>
      <c r="D71" s="65"/>
      <c r="E71" s="65"/>
      <c r="F71" s="65"/>
      <c r="G71" s="65"/>
      <c r="H71" s="65"/>
      <c r="I71" s="65"/>
      <c r="J71" s="65"/>
      <c r="K71" s="65"/>
      <c r="L71" s="65"/>
      <c r="M71" s="65"/>
      <c r="N71" s="65"/>
      <c r="O71" s="65"/>
      <c r="P71" s="65"/>
      <c r="Q71" s="65"/>
      <c r="R71" s="65"/>
      <c r="S71" s="65"/>
      <c r="T71" s="65"/>
    </row>
    <row r="72" spans="3:26" s="7" customFormat="1" ht="14.25" customHeight="1" x14ac:dyDescent="0.25">
      <c r="C72" s="65"/>
      <c r="D72" s="65"/>
      <c r="E72" s="65"/>
      <c r="F72" s="65"/>
      <c r="G72" s="65"/>
      <c r="H72" s="65"/>
      <c r="I72" s="65"/>
      <c r="J72" s="65"/>
      <c r="K72" s="65"/>
      <c r="L72" s="65"/>
      <c r="M72" s="65"/>
      <c r="N72" s="65"/>
      <c r="O72" s="65"/>
      <c r="P72" s="65"/>
      <c r="Q72" s="65"/>
      <c r="R72" s="65"/>
      <c r="S72" s="65"/>
      <c r="T72" s="65"/>
    </row>
    <row r="73" spans="3:26" s="7" customFormat="1" ht="14.25" customHeight="1" x14ac:dyDescent="0.25">
      <c r="C73" s="65"/>
      <c r="D73" s="65"/>
      <c r="E73" s="65"/>
      <c r="F73" s="65"/>
      <c r="G73" s="65"/>
      <c r="H73" s="65"/>
      <c r="I73" s="65"/>
      <c r="J73" s="65"/>
      <c r="K73" s="65"/>
      <c r="L73" s="65"/>
      <c r="M73" s="65"/>
      <c r="N73" s="65"/>
      <c r="O73" s="65"/>
      <c r="P73" s="65"/>
      <c r="Q73" s="65"/>
      <c r="R73" s="65"/>
      <c r="S73" s="65"/>
      <c r="T73" s="65"/>
    </row>
    <row r="74" spans="3:26" s="7" customFormat="1" ht="14.25" customHeight="1" x14ac:dyDescent="0.25">
      <c r="C74" s="65"/>
      <c r="D74" s="65"/>
      <c r="E74" s="65"/>
      <c r="F74" s="65"/>
      <c r="G74" s="65"/>
      <c r="H74" s="65"/>
      <c r="I74" s="65"/>
      <c r="J74" s="65"/>
      <c r="K74" s="65"/>
      <c r="L74" s="65"/>
      <c r="M74" s="65"/>
      <c r="N74" s="65"/>
      <c r="O74" s="65"/>
      <c r="P74" s="65"/>
      <c r="Q74" s="65"/>
      <c r="R74" s="65"/>
      <c r="S74" s="65"/>
      <c r="T74" s="65"/>
    </row>
    <row r="75" spans="3:26" s="7" customFormat="1" ht="14.25" customHeight="1" x14ac:dyDescent="0.25">
      <c r="C75" s="65"/>
      <c r="D75" s="65"/>
      <c r="E75" s="65"/>
      <c r="F75" s="65"/>
      <c r="G75" s="65"/>
      <c r="H75" s="65"/>
      <c r="I75" s="65"/>
      <c r="J75" s="65"/>
      <c r="K75" s="65"/>
      <c r="L75" s="65"/>
      <c r="M75" s="65"/>
      <c r="N75" s="65"/>
      <c r="O75" s="65"/>
      <c r="P75" s="65"/>
      <c r="Q75" s="65"/>
      <c r="R75" s="65"/>
      <c r="S75" s="65"/>
      <c r="T75" s="65"/>
    </row>
    <row r="76" spans="3:26" s="7" customFormat="1" x14ac:dyDescent="0.25"/>
    <row r="77" spans="3:26" s="7" customFormat="1" x14ac:dyDescent="0.25"/>
    <row r="78" spans="3:26" s="7" customFormat="1" x14ac:dyDescent="0.25"/>
    <row r="79" spans="3:26" s="7" customFormat="1" x14ac:dyDescent="0.25"/>
    <row r="80" spans="3:26"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row r="182" s="7" customFormat="1" x14ac:dyDescent="0.25"/>
    <row r="183" s="7" customFormat="1" x14ac:dyDescent="0.25"/>
    <row r="184" s="7" customFormat="1" x14ac:dyDescent="0.25"/>
    <row r="185" s="7" customFormat="1" x14ac:dyDescent="0.25"/>
    <row r="186" s="7" customFormat="1" x14ac:dyDescent="0.25"/>
    <row r="187" s="7" customFormat="1" x14ac:dyDescent="0.25"/>
    <row r="188" s="7" customFormat="1" x14ac:dyDescent="0.25"/>
    <row r="189" s="7" customFormat="1" x14ac:dyDescent="0.25"/>
    <row r="190" s="7" customFormat="1" x14ac:dyDescent="0.25"/>
    <row r="191" s="7" customFormat="1" x14ac:dyDescent="0.25"/>
    <row r="192" s="7" customFormat="1" x14ac:dyDescent="0.25"/>
    <row r="193" s="7" customFormat="1" x14ac:dyDescent="0.25"/>
    <row r="194" s="7" customFormat="1" x14ac:dyDescent="0.25"/>
    <row r="195" s="7" customFormat="1" x14ac:dyDescent="0.25"/>
    <row r="196" s="7" customFormat="1" x14ac:dyDescent="0.25"/>
    <row r="197" s="7" customFormat="1" x14ac:dyDescent="0.25"/>
    <row r="198" s="7" customFormat="1" x14ac:dyDescent="0.25"/>
    <row r="199" s="7" customFormat="1" x14ac:dyDescent="0.25"/>
    <row r="200" s="7" customFormat="1" x14ac:dyDescent="0.25"/>
    <row r="201" s="7" customFormat="1" x14ac:dyDescent="0.25"/>
    <row r="202" s="7" customFormat="1" x14ac:dyDescent="0.25"/>
    <row r="203" s="7" customFormat="1" x14ac:dyDescent="0.25"/>
    <row r="204" s="7" customFormat="1" x14ac:dyDescent="0.25"/>
    <row r="205" s="7" customFormat="1" x14ac:dyDescent="0.25"/>
    <row r="206" s="7" customFormat="1" x14ac:dyDescent="0.25"/>
    <row r="207" s="7" customFormat="1" x14ac:dyDescent="0.25"/>
    <row r="208" s="7" customFormat="1" x14ac:dyDescent="0.25"/>
    <row r="209" s="7" customFormat="1" x14ac:dyDescent="0.25"/>
    <row r="210" s="7" customFormat="1" x14ac:dyDescent="0.25"/>
    <row r="211" s="7" customFormat="1" x14ac:dyDescent="0.25"/>
    <row r="212" s="7" customFormat="1" x14ac:dyDescent="0.25"/>
    <row r="213" s="7" customFormat="1" x14ac:dyDescent="0.25"/>
    <row r="214" s="7" customFormat="1" x14ac:dyDescent="0.25"/>
    <row r="215" s="7" customFormat="1" x14ac:dyDescent="0.25"/>
    <row r="216" s="7" customFormat="1" x14ac:dyDescent="0.25"/>
    <row r="217" s="7" customFormat="1" x14ac:dyDescent="0.25"/>
    <row r="218" s="7" customFormat="1" x14ac:dyDescent="0.25"/>
    <row r="219" s="7" customFormat="1" x14ac:dyDescent="0.25"/>
    <row r="220" s="7" customFormat="1" x14ac:dyDescent="0.25"/>
    <row r="221" s="7" customFormat="1" x14ac:dyDescent="0.25"/>
    <row r="222" s="7" customFormat="1" x14ac:dyDescent="0.25"/>
    <row r="223" s="7" customFormat="1" x14ac:dyDescent="0.25"/>
    <row r="224" s="7" customFormat="1" x14ac:dyDescent="0.25"/>
    <row r="225" s="7" customFormat="1" x14ac:dyDescent="0.25"/>
    <row r="226" s="7" customFormat="1" x14ac:dyDescent="0.25"/>
    <row r="227" s="7" customFormat="1" x14ac:dyDescent="0.25"/>
    <row r="228" s="7" customFormat="1" x14ac:dyDescent="0.25"/>
    <row r="229" s="7" customFormat="1" x14ac:dyDescent="0.25"/>
    <row r="230" s="7" customFormat="1" x14ac:dyDescent="0.25"/>
    <row r="231" s="7" customFormat="1" x14ac:dyDescent="0.25"/>
    <row r="232" s="7" customFormat="1" x14ac:dyDescent="0.25"/>
    <row r="233" s="7" customFormat="1" x14ac:dyDescent="0.25"/>
    <row r="234" s="7" customFormat="1" x14ac:dyDescent="0.25"/>
    <row r="235" s="7" customFormat="1" x14ac:dyDescent="0.25"/>
    <row r="236" s="7" customFormat="1" x14ac:dyDescent="0.25"/>
    <row r="237" s="7" customFormat="1" x14ac:dyDescent="0.25"/>
    <row r="238" s="7" customFormat="1" x14ac:dyDescent="0.25"/>
    <row r="239" s="7" customFormat="1" x14ac:dyDescent="0.25"/>
    <row r="240" s="7" customFormat="1" x14ac:dyDescent="0.25"/>
    <row r="241" s="7" customFormat="1" x14ac:dyDescent="0.25"/>
    <row r="242" s="7" customFormat="1" x14ac:dyDescent="0.25"/>
    <row r="243" s="7" customFormat="1" x14ac:dyDescent="0.25"/>
    <row r="244" s="7" customFormat="1" x14ac:dyDescent="0.25"/>
    <row r="245" s="7" customFormat="1" x14ac:dyDescent="0.25"/>
    <row r="246" s="7" customFormat="1" x14ac:dyDescent="0.25"/>
    <row r="247" s="7" customFormat="1" x14ac:dyDescent="0.25"/>
    <row r="248" s="7" customFormat="1" x14ac:dyDescent="0.25"/>
    <row r="249" s="7" customFormat="1" x14ac:dyDescent="0.25"/>
    <row r="250" s="7" customFormat="1" x14ac:dyDescent="0.25"/>
    <row r="251" s="7" customFormat="1" x14ac:dyDescent="0.25"/>
    <row r="252" s="7" customFormat="1" x14ac:dyDescent="0.25"/>
    <row r="253" s="7" customFormat="1" x14ac:dyDescent="0.25"/>
    <row r="254" s="7" customFormat="1" x14ac:dyDescent="0.25"/>
    <row r="255" s="7" customFormat="1" x14ac:dyDescent="0.25"/>
    <row r="256" s="7" customFormat="1" x14ac:dyDescent="0.25"/>
    <row r="257" s="7" customFormat="1" x14ac:dyDescent="0.25"/>
    <row r="258" s="7" customFormat="1" x14ac:dyDescent="0.25"/>
    <row r="259" s="7" customFormat="1" x14ac:dyDescent="0.25"/>
    <row r="260" s="7" customFormat="1" x14ac:dyDescent="0.25"/>
    <row r="261" s="7" customFormat="1" x14ac:dyDescent="0.25"/>
    <row r="262" s="7" customFormat="1" x14ac:dyDescent="0.25"/>
    <row r="263" s="7" customFormat="1" x14ac:dyDescent="0.25"/>
    <row r="264" s="7" customFormat="1" x14ac:dyDescent="0.25"/>
    <row r="265" s="7" customFormat="1" x14ac:dyDescent="0.25"/>
    <row r="266" s="7" customFormat="1" x14ac:dyDescent="0.25"/>
    <row r="267" s="7" customFormat="1" x14ac:dyDescent="0.25"/>
    <row r="268" s="7" customFormat="1" x14ac:dyDescent="0.25"/>
    <row r="269" s="7" customFormat="1" x14ac:dyDescent="0.25"/>
    <row r="270" s="7" customFormat="1" x14ac:dyDescent="0.25"/>
    <row r="271" s="7" customFormat="1" x14ac:dyDescent="0.25"/>
    <row r="272" s="7" customFormat="1" x14ac:dyDescent="0.25"/>
    <row r="273" s="7" customFormat="1" x14ac:dyDescent="0.25"/>
    <row r="274" s="7" customFormat="1" x14ac:dyDescent="0.25"/>
    <row r="275" s="7" customFormat="1" x14ac:dyDescent="0.25"/>
    <row r="276" s="7" customFormat="1" x14ac:dyDescent="0.25"/>
    <row r="277" s="7" customFormat="1" x14ac:dyDescent="0.25"/>
    <row r="278" s="7" customFormat="1" x14ac:dyDescent="0.25"/>
    <row r="279" s="7" customFormat="1" x14ac:dyDescent="0.25"/>
    <row r="280" s="7" customFormat="1" x14ac:dyDescent="0.25"/>
    <row r="281" s="7" customFormat="1" x14ac:dyDescent="0.25"/>
    <row r="282" s="7" customFormat="1" x14ac:dyDescent="0.25"/>
    <row r="283" s="7" customFormat="1" x14ac:dyDescent="0.25"/>
    <row r="284" s="7" customFormat="1" x14ac:dyDescent="0.25"/>
    <row r="285" s="7" customFormat="1" x14ac:dyDescent="0.25"/>
    <row r="286" s="7" customFormat="1" x14ac:dyDescent="0.25"/>
    <row r="287" s="7" customFormat="1" x14ac:dyDescent="0.25"/>
    <row r="288" s="7" customFormat="1" x14ac:dyDescent="0.25"/>
    <row r="289" s="7" customFormat="1" x14ac:dyDescent="0.25"/>
    <row r="290" s="7" customFormat="1" x14ac:dyDescent="0.25"/>
    <row r="291" s="7" customFormat="1" x14ac:dyDescent="0.25"/>
    <row r="292" s="7" customFormat="1" x14ac:dyDescent="0.25"/>
    <row r="293" s="7" customFormat="1" x14ac:dyDescent="0.25"/>
    <row r="294" s="7" customFormat="1" x14ac:dyDescent="0.25"/>
    <row r="295" s="7" customFormat="1" x14ac:dyDescent="0.25"/>
    <row r="296" s="7" customFormat="1" x14ac:dyDescent="0.25"/>
    <row r="297" s="7" customFormat="1" x14ac:dyDescent="0.25"/>
    <row r="298" s="7" customFormat="1" x14ac:dyDescent="0.25"/>
    <row r="299" s="7" customFormat="1" x14ac:dyDescent="0.25"/>
    <row r="300" s="7" customFormat="1" x14ac:dyDescent="0.25"/>
    <row r="301" s="7" customFormat="1" x14ac:dyDescent="0.25"/>
    <row r="302" s="7" customFormat="1" x14ac:dyDescent="0.25"/>
    <row r="303" s="7" customFormat="1" x14ac:dyDescent="0.25"/>
    <row r="304" s="7" customFormat="1" x14ac:dyDescent="0.25"/>
    <row r="305" s="7" customFormat="1" x14ac:dyDescent="0.25"/>
    <row r="306" s="7" customFormat="1" x14ac:dyDescent="0.25"/>
    <row r="307" s="7" customFormat="1" x14ac:dyDescent="0.25"/>
    <row r="308" s="7" customFormat="1" x14ac:dyDescent="0.25"/>
    <row r="309" s="7" customFormat="1" x14ac:dyDescent="0.25"/>
    <row r="310" s="7" customFormat="1" x14ac:dyDescent="0.25"/>
    <row r="311" s="7" customFormat="1" x14ac:dyDescent="0.25"/>
    <row r="312" s="7" customFormat="1" x14ac:dyDescent="0.25"/>
    <row r="313" s="7" customFormat="1" x14ac:dyDescent="0.25"/>
    <row r="314" s="7" customFormat="1" x14ac:dyDescent="0.25"/>
    <row r="315" s="7" customFormat="1" x14ac:dyDescent="0.25"/>
    <row r="316" s="7" customFormat="1" x14ac:dyDescent="0.25"/>
    <row r="317" s="7" customFormat="1" x14ac:dyDescent="0.25"/>
    <row r="318" s="7" customFormat="1" x14ac:dyDescent="0.25"/>
    <row r="319" s="7" customFormat="1" x14ac:dyDescent="0.25"/>
    <row r="320" s="7" customFormat="1" x14ac:dyDescent="0.25"/>
    <row r="321" s="7" customFormat="1" x14ac:dyDescent="0.25"/>
    <row r="322" s="7" customFormat="1" x14ac:dyDescent="0.25"/>
    <row r="323" s="7" customFormat="1" x14ac:dyDescent="0.25"/>
    <row r="324" s="7" customFormat="1" x14ac:dyDescent="0.25"/>
    <row r="325" s="7" customFormat="1" x14ac:dyDescent="0.25"/>
    <row r="326" s="7" customFormat="1" x14ac:dyDescent="0.25"/>
    <row r="327" s="7" customFormat="1" x14ac:dyDescent="0.25"/>
    <row r="328" s="7" customFormat="1" x14ac:dyDescent="0.25"/>
    <row r="329" s="7" customFormat="1" x14ac:dyDescent="0.25"/>
    <row r="330" s="7" customFormat="1" x14ac:dyDescent="0.25"/>
    <row r="331" s="7" customFormat="1" x14ac:dyDescent="0.25"/>
    <row r="332" s="7" customFormat="1" x14ac:dyDescent="0.25"/>
    <row r="333" s="7" customFormat="1" x14ac:dyDescent="0.25"/>
    <row r="334" s="7" customFormat="1" x14ac:dyDescent="0.25"/>
    <row r="335" s="7" customFormat="1" x14ac:dyDescent="0.25"/>
    <row r="336" s="7" customFormat="1" x14ac:dyDescent="0.25"/>
    <row r="337" s="7" customFormat="1" x14ac:dyDescent="0.25"/>
    <row r="338" s="7" customFormat="1" x14ac:dyDescent="0.25"/>
    <row r="339" s="7" customFormat="1" x14ac:dyDescent="0.25"/>
    <row r="340" s="7" customFormat="1" x14ac:dyDescent="0.25"/>
    <row r="341" s="7" customFormat="1" x14ac:dyDescent="0.25"/>
    <row r="342" s="7" customFormat="1" x14ac:dyDescent="0.25"/>
    <row r="343" s="7" customFormat="1" x14ac:dyDescent="0.25"/>
    <row r="344" s="7" customFormat="1" x14ac:dyDescent="0.25"/>
    <row r="345" s="7" customFormat="1" x14ac:dyDescent="0.25"/>
    <row r="346" s="7" customFormat="1" x14ac:dyDescent="0.25"/>
    <row r="347" s="7" customFormat="1" x14ac:dyDescent="0.25"/>
    <row r="348" s="7" customFormat="1" x14ac:dyDescent="0.25"/>
    <row r="349" s="7" customFormat="1" x14ac:dyDescent="0.25"/>
    <row r="350" s="7" customFormat="1" x14ac:dyDescent="0.25"/>
    <row r="351" s="7" customFormat="1" x14ac:dyDescent="0.25"/>
    <row r="352" s="7" customFormat="1" x14ac:dyDescent="0.25"/>
    <row r="353" s="7" customFormat="1" x14ac:dyDescent="0.25"/>
    <row r="354" s="7" customFormat="1" x14ac:dyDescent="0.25"/>
    <row r="355" s="7" customFormat="1" x14ac:dyDescent="0.25"/>
    <row r="356" s="7" customFormat="1" x14ac:dyDescent="0.25"/>
    <row r="357" s="7" customFormat="1" x14ac:dyDescent="0.25"/>
    <row r="358" s="7" customFormat="1" x14ac:dyDescent="0.25"/>
    <row r="359" s="7" customFormat="1" x14ac:dyDescent="0.25"/>
    <row r="360" s="7" customFormat="1" x14ac:dyDescent="0.25"/>
    <row r="361" s="7" customFormat="1" x14ac:dyDescent="0.25"/>
    <row r="362" s="7" customFormat="1" x14ac:dyDescent="0.25"/>
    <row r="363" s="7" customFormat="1" x14ac:dyDescent="0.25"/>
    <row r="364" s="7" customFormat="1" x14ac:dyDescent="0.25"/>
    <row r="365" s="7" customFormat="1" x14ac:dyDescent="0.25"/>
    <row r="366" s="7" customFormat="1" x14ac:dyDescent="0.25"/>
    <row r="367" s="7" customFormat="1" x14ac:dyDescent="0.25"/>
    <row r="368" s="7" customFormat="1" x14ac:dyDescent="0.25"/>
    <row r="369" s="7" customFormat="1" x14ac:dyDescent="0.25"/>
    <row r="370" s="7" customFormat="1" x14ac:dyDescent="0.25"/>
    <row r="371" s="7" customFormat="1" x14ac:dyDescent="0.25"/>
    <row r="372" s="7" customFormat="1" x14ac:dyDescent="0.25"/>
    <row r="373" s="7" customFormat="1" x14ac:dyDescent="0.25"/>
    <row r="374" s="7" customFormat="1" x14ac:dyDescent="0.25"/>
    <row r="375" s="7" customFormat="1" x14ac:dyDescent="0.25"/>
    <row r="376" s="7" customFormat="1" x14ac:dyDescent="0.25"/>
    <row r="377" s="7" customFormat="1" x14ac:dyDescent="0.25"/>
    <row r="378" s="7" customFormat="1" x14ac:dyDescent="0.25"/>
    <row r="379" s="7" customFormat="1" x14ac:dyDescent="0.25"/>
    <row r="380" s="7" customFormat="1" x14ac:dyDescent="0.25"/>
    <row r="381" s="7" customFormat="1" x14ac:dyDescent="0.25"/>
    <row r="382" s="7" customFormat="1" x14ac:dyDescent="0.25"/>
    <row r="383" s="7" customFormat="1" x14ac:dyDescent="0.25"/>
    <row r="384" s="7" customFormat="1" x14ac:dyDescent="0.25"/>
    <row r="385" s="7" customFormat="1" x14ac:dyDescent="0.25"/>
    <row r="386" s="7" customFormat="1" x14ac:dyDescent="0.25"/>
    <row r="387" s="7" customFormat="1" x14ac:dyDescent="0.25"/>
    <row r="388" s="7" customFormat="1" x14ac:dyDescent="0.25"/>
    <row r="389" s="7" customFormat="1" x14ac:dyDescent="0.25"/>
    <row r="390" s="7" customFormat="1" x14ac:dyDescent="0.25"/>
    <row r="391" s="7" customFormat="1" x14ac:dyDescent="0.25"/>
    <row r="392" s="7" customFormat="1" x14ac:dyDescent="0.25"/>
    <row r="393" s="7" customFormat="1" x14ac:dyDescent="0.25"/>
    <row r="394" s="7" customFormat="1" x14ac:dyDescent="0.25"/>
    <row r="395" s="7" customFormat="1" x14ac:dyDescent="0.25"/>
    <row r="396" s="7" customFormat="1" x14ac:dyDescent="0.25"/>
    <row r="397" s="7" customFormat="1" x14ac:dyDescent="0.25"/>
    <row r="398" s="7" customFormat="1" x14ac:dyDescent="0.25"/>
    <row r="399" s="7" customFormat="1" x14ac:dyDescent="0.25"/>
    <row r="400" s="7" customFormat="1" x14ac:dyDescent="0.25"/>
    <row r="401" s="7" customFormat="1" x14ac:dyDescent="0.25"/>
    <row r="402" s="7" customFormat="1" x14ac:dyDescent="0.25"/>
    <row r="403" s="7" customFormat="1" x14ac:dyDescent="0.25"/>
    <row r="404" s="7" customFormat="1" x14ac:dyDescent="0.25"/>
    <row r="405" s="7" customFormat="1" x14ac:dyDescent="0.25"/>
    <row r="406" s="7" customFormat="1" x14ac:dyDescent="0.25"/>
    <row r="407" s="7" customFormat="1" x14ac:dyDescent="0.25"/>
    <row r="408" s="7" customFormat="1" x14ac:dyDescent="0.25"/>
    <row r="409" s="7" customFormat="1" x14ac:dyDescent="0.25"/>
    <row r="410" s="7" customFormat="1" x14ac:dyDescent="0.25"/>
    <row r="411" s="7" customFormat="1" x14ac:dyDescent="0.25"/>
    <row r="412" s="7" customFormat="1" x14ac:dyDescent="0.25"/>
    <row r="413" s="7" customFormat="1" x14ac:dyDescent="0.25"/>
    <row r="414" s="7" customFormat="1" x14ac:dyDescent="0.25"/>
    <row r="415" s="7" customFormat="1" x14ac:dyDescent="0.25"/>
    <row r="416" s="7" customFormat="1" x14ac:dyDescent="0.25"/>
    <row r="417" s="7" customFormat="1" x14ac:dyDescent="0.25"/>
    <row r="418" s="7" customFormat="1" x14ac:dyDescent="0.25"/>
    <row r="419" s="7" customFormat="1" x14ac:dyDescent="0.25"/>
    <row r="420" s="7" customFormat="1" x14ac:dyDescent="0.25"/>
    <row r="421" s="7" customFormat="1" x14ac:dyDescent="0.25"/>
    <row r="422" s="7" customFormat="1" x14ac:dyDescent="0.25"/>
    <row r="423" s="7" customFormat="1" x14ac:dyDescent="0.25"/>
    <row r="424" s="7" customFormat="1" x14ac:dyDescent="0.25"/>
    <row r="425" s="7" customFormat="1" x14ac:dyDescent="0.25"/>
    <row r="426" s="7" customFormat="1" x14ac:dyDescent="0.25"/>
    <row r="427" s="7" customFormat="1" x14ac:dyDescent="0.25"/>
    <row r="428" s="7" customFormat="1" x14ac:dyDescent="0.25"/>
    <row r="429" s="7" customFormat="1" x14ac:dyDescent="0.25"/>
    <row r="430" s="7" customFormat="1" x14ac:dyDescent="0.25"/>
    <row r="431" s="7" customFormat="1" x14ac:dyDescent="0.25"/>
    <row r="432" s="7" customFormat="1" x14ac:dyDescent="0.25"/>
    <row r="433" s="7" customFormat="1" x14ac:dyDescent="0.25"/>
    <row r="434" s="7" customFormat="1" x14ac:dyDescent="0.25"/>
    <row r="435" s="7" customFormat="1" x14ac:dyDescent="0.25"/>
    <row r="436" s="7" customFormat="1" x14ac:dyDescent="0.25"/>
    <row r="437" s="7" customFormat="1" x14ac:dyDescent="0.25"/>
    <row r="438" s="7" customFormat="1" x14ac:dyDescent="0.25"/>
    <row r="439" s="7" customFormat="1" x14ac:dyDescent="0.25"/>
    <row r="440" s="7" customFormat="1" x14ac:dyDescent="0.25"/>
    <row r="441" s="7" customFormat="1" x14ac:dyDescent="0.25"/>
    <row r="442" s="7" customFormat="1" x14ac:dyDescent="0.25"/>
    <row r="443" s="7" customFormat="1" x14ac:dyDescent="0.25"/>
    <row r="444" s="7" customFormat="1" x14ac:dyDescent="0.25"/>
    <row r="445" s="7" customFormat="1" x14ac:dyDescent="0.25"/>
    <row r="446" s="7" customFormat="1" x14ac:dyDescent="0.25"/>
    <row r="447" s="7" customFormat="1" x14ac:dyDescent="0.25"/>
    <row r="448" s="7" customFormat="1" x14ac:dyDescent="0.25"/>
    <row r="449" s="7" customFormat="1" x14ac:dyDescent="0.25"/>
    <row r="450" s="7" customFormat="1" x14ac:dyDescent="0.25"/>
    <row r="451" s="7" customFormat="1" x14ac:dyDescent="0.25"/>
    <row r="452" s="7" customFormat="1" x14ac:dyDescent="0.25"/>
    <row r="453" s="7" customFormat="1" x14ac:dyDescent="0.25"/>
    <row r="454" s="7" customFormat="1" x14ac:dyDescent="0.25"/>
    <row r="455" s="7" customFormat="1" x14ac:dyDescent="0.25"/>
    <row r="456" s="7" customFormat="1" x14ac:dyDescent="0.25"/>
    <row r="457" s="7" customFormat="1" x14ac:dyDescent="0.25"/>
    <row r="458" s="7" customFormat="1" x14ac:dyDescent="0.25"/>
    <row r="459" s="7" customFormat="1" x14ac:dyDescent="0.25"/>
    <row r="460" s="7" customFormat="1" x14ac:dyDescent="0.25"/>
    <row r="461" s="7" customFormat="1" x14ac:dyDescent="0.25"/>
    <row r="462" s="7" customFormat="1" x14ac:dyDescent="0.25"/>
    <row r="463" s="7" customFormat="1" x14ac:dyDescent="0.25"/>
    <row r="464" s="7" customFormat="1" x14ac:dyDescent="0.25"/>
    <row r="465" s="7" customFormat="1" x14ac:dyDescent="0.25"/>
    <row r="466" s="7" customFormat="1" x14ac:dyDescent="0.25"/>
    <row r="467" s="7" customFormat="1" x14ac:dyDescent="0.25"/>
    <row r="468" s="7" customFormat="1" x14ac:dyDescent="0.25"/>
    <row r="469" s="7" customFormat="1" x14ac:dyDescent="0.25"/>
    <row r="470" s="7" customFormat="1" x14ac:dyDescent="0.25"/>
    <row r="471" s="7" customFormat="1" x14ac:dyDescent="0.25"/>
    <row r="472" s="7" customFormat="1" x14ac:dyDescent="0.25"/>
    <row r="473" s="7" customFormat="1" x14ac:dyDescent="0.25"/>
    <row r="474" s="7" customFormat="1" x14ac:dyDescent="0.25"/>
    <row r="475" s="7" customFormat="1" x14ac:dyDescent="0.25"/>
    <row r="476" s="7" customFormat="1" x14ac:dyDescent="0.25"/>
    <row r="477" s="7" customFormat="1" x14ac:dyDescent="0.25"/>
    <row r="478" s="7" customFormat="1" x14ac:dyDescent="0.25"/>
    <row r="479" s="7" customFormat="1" x14ac:dyDescent="0.25"/>
    <row r="480" s="7" customFormat="1" x14ac:dyDescent="0.25"/>
    <row r="481" s="7" customFormat="1" x14ac:dyDescent="0.25"/>
    <row r="482" s="7" customFormat="1" x14ac:dyDescent="0.25"/>
    <row r="483" s="7" customFormat="1" x14ac:dyDescent="0.25"/>
    <row r="484" s="7" customFormat="1" x14ac:dyDescent="0.25"/>
    <row r="485" s="7" customFormat="1" x14ac:dyDescent="0.25"/>
    <row r="486" s="7" customFormat="1" x14ac:dyDescent="0.25"/>
    <row r="487" s="7" customFormat="1" x14ac:dyDescent="0.25"/>
    <row r="488" s="7" customFormat="1" x14ac:dyDescent="0.25"/>
    <row r="489" s="7" customFormat="1" x14ac:dyDescent="0.25"/>
    <row r="490" s="7" customFormat="1" x14ac:dyDescent="0.25"/>
    <row r="491" s="7" customFormat="1" x14ac:dyDescent="0.25"/>
    <row r="492" s="7" customFormat="1" x14ac:dyDescent="0.25"/>
    <row r="493" s="7" customFormat="1" x14ac:dyDescent="0.25"/>
    <row r="494" s="7" customFormat="1" x14ac:dyDescent="0.25"/>
    <row r="495" s="7" customFormat="1" x14ac:dyDescent="0.25"/>
    <row r="496" s="7" customFormat="1" x14ac:dyDescent="0.25"/>
    <row r="497" s="7" customFormat="1" x14ac:dyDescent="0.25"/>
    <row r="498" s="7" customFormat="1" x14ac:dyDescent="0.25"/>
    <row r="499" s="7" customFormat="1" x14ac:dyDescent="0.25"/>
    <row r="500" s="7" customFormat="1" x14ac:dyDescent="0.25"/>
    <row r="501" s="7" customFormat="1" x14ac:dyDescent="0.25"/>
  </sheetData>
  <mergeCells count="18">
    <mergeCell ref="C13:K13"/>
    <mergeCell ref="M12:Q12"/>
    <mergeCell ref="S12:W12"/>
    <mergeCell ref="Y12:AC12"/>
    <mergeCell ref="A1:AC1"/>
    <mergeCell ref="P4:AC7"/>
    <mergeCell ref="I6:K6"/>
    <mergeCell ref="P9:AC9"/>
    <mergeCell ref="C11:K11"/>
    <mergeCell ref="M11:Q11"/>
    <mergeCell ref="S11:W11"/>
    <mergeCell ref="Y11:AC11"/>
    <mergeCell ref="M3:O7"/>
    <mergeCell ref="B14:C14"/>
    <mergeCell ref="D14:E14"/>
    <mergeCell ref="F14:G14"/>
    <mergeCell ref="H14:I14"/>
    <mergeCell ref="J14:K14"/>
  </mergeCells>
  <hyperlinks>
    <hyperlink ref="M3" r:id="rId1" display="&lt;-- bei Steuerberater anfragen (oder mit fbahero* automatisieren)" xr:uid="{B910E977-E13A-4B13-9625-E63263E49B58}"/>
    <hyperlink ref="M3:O7" r:id="rId2" display="&lt;--Contact us and  automate the process with hellotax!" xr:uid="{B0D14E92-62E3-4E8C-8216-FA9B82926FC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E5565-4EE8-4637-85CC-77B1B313D8C6}">
  <dimension ref="A1:O94"/>
  <sheetViews>
    <sheetView zoomScale="75" workbookViewId="0">
      <selection activeCell="H7" sqref="H7"/>
    </sheetView>
  </sheetViews>
  <sheetFormatPr baseColWidth="10" defaultColWidth="9.140625" defaultRowHeight="15" x14ac:dyDescent="0.25"/>
  <sheetData>
    <row r="1" spans="1:15" ht="23.25" x14ac:dyDescent="0.25">
      <c r="A1" s="1" t="s">
        <v>0</v>
      </c>
    </row>
    <row r="3" spans="1:15" ht="14.65" customHeight="1" x14ac:dyDescent="0.25">
      <c r="A3" s="124" t="s">
        <v>1</v>
      </c>
      <c r="B3" s="125"/>
      <c r="C3" s="125"/>
      <c r="D3" s="125"/>
      <c r="E3" s="125"/>
      <c r="F3" s="125"/>
      <c r="G3" s="125"/>
      <c r="H3" s="125"/>
      <c r="I3" s="125"/>
      <c r="J3" s="125"/>
      <c r="K3" s="125"/>
      <c r="L3" s="125"/>
      <c r="M3" s="125"/>
      <c r="N3" s="125"/>
      <c r="O3" s="126"/>
    </row>
    <row r="4" spans="1:15" ht="16.350000000000001" customHeight="1" thickBot="1" x14ac:dyDescent="0.3">
      <c r="A4" s="2"/>
      <c r="B4" s="123" t="s">
        <v>158</v>
      </c>
      <c r="C4" s="123"/>
      <c r="D4" s="123"/>
      <c r="E4" s="123"/>
      <c r="F4" s="123"/>
      <c r="G4" s="123"/>
      <c r="H4" s="123"/>
      <c r="I4" s="123"/>
      <c r="J4" s="123"/>
      <c r="K4" s="123"/>
      <c r="L4" s="127" t="s">
        <v>161</v>
      </c>
      <c r="M4" s="128"/>
      <c r="N4" s="128"/>
      <c r="O4" s="129"/>
    </row>
    <row r="5" spans="1:15" ht="29.1" customHeight="1" x14ac:dyDescent="0.25">
      <c r="A5" s="2"/>
      <c r="B5" s="130" t="s">
        <v>2</v>
      </c>
      <c r="C5" s="131"/>
      <c r="D5" s="131"/>
      <c r="E5" s="131"/>
      <c r="F5" s="132"/>
      <c r="G5" s="131" t="s">
        <v>3</v>
      </c>
      <c r="H5" s="131"/>
      <c r="I5" s="131"/>
      <c r="J5" s="131"/>
      <c r="K5" s="133"/>
      <c r="L5" s="130" t="s">
        <v>2</v>
      </c>
      <c r="M5" s="132"/>
      <c r="N5" s="131" t="s">
        <v>3</v>
      </c>
      <c r="O5" s="133"/>
    </row>
    <row r="6" spans="1:15" ht="30" x14ac:dyDescent="0.25">
      <c r="A6" s="2"/>
      <c r="B6" s="46" t="s">
        <v>4</v>
      </c>
      <c r="C6" s="30" t="s">
        <v>160</v>
      </c>
      <c r="D6" s="30" t="s">
        <v>5</v>
      </c>
      <c r="E6" s="30" t="s">
        <v>6</v>
      </c>
      <c r="F6" s="31" t="s">
        <v>7</v>
      </c>
      <c r="G6" s="30" t="s">
        <v>4</v>
      </c>
      <c r="H6" s="30" t="s">
        <v>160</v>
      </c>
      <c r="I6" s="30" t="s">
        <v>5</v>
      </c>
      <c r="J6" s="30" t="s">
        <v>6</v>
      </c>
      <c r="K6" s="47" t="s">
        <v>7</v>
      </c>
      <c r="L6" s="46" t="s">
        <v>4</v>
      </c>
      <c r="M6" s="31" t="s">
        <v>8</v>
      </c>
      <c r="N6" s="30" t="s">
        <v>4</v>
      </c>
      <c r="O6" s="47" t="s">
        <v>8</v>
      </c>
    </row>
    <row r="7" spans="1:15" ht="45" x14ac:dyDescent="0.25">
      <c r="A7" s="2" t="s">
        <v>9</v>
      </c>
      <c r="B7" s="46" t="s">
        <v>10</v>
      </c>
      <c r="C7" s="32">
        <v>1.54</v>
      </c>
      <c r="D7" s="32">
        <v>2.11</v>
      </c>
      <c r="E7" s="32">
        <v>2.44</v>
      </c>
      <c r="F7" s="33">
        <v>2.0099999999999998</v>
      </c>
      <c r="G7" s="45">
        <v>1.35</v>
      </c>
      <c r="H7" s="32">
        <v>1.63</v>
      </c>
      <c r="I7" s="32">
        <v>2.2400000000000002</v>
      </c>
      <c r="J7" s="32">
        <v>2.59</v>
      </c>
      <c r="K7" s="48">
        <v>2.13</v>
      </c>
      <c r="L7" s="46" t="s">
        <v>11</v>
      </c>
      <c r="M7" s="33">
        <v>3.59</v>
      </c>
      <c r="N7" s="45">
        <v>3.71</v>
      </c>
      <c r="O7" s="48">
        <v>4.13</v>
      </c>
    </row>
    <row r="8" spans="1:15" ht="45" x14ac:dyDescent="0.25">
      <c r="A8" s="2" t="s">
        <v>12</v>
      </c>
      <c r="B8" s="46" t="s">
        <v>13</v>
      </c>
      <c r="C8" s="32">
        <v>1.69</v>
      </c>
      <c r="D8" s="32">
        <v>2.2400000000000002</v>
      </c>
      <c r="E8" s="32">
        <v>2.57</v>
      </c>
      <c r="F8" s="33">
        <v>2.33</v>
      </c>
      <c r="G8" s="45">
        <v>1.48</v>
      </c>
      <c r="H8" s="32">
        <v>1.79</v>
      </c>
      <c r="I8" s="32">
        <v>2.37</v>
      </c>
      <c r="J8" s="32">
        <v>2.72</v>
      </c>
      <c r="K8" s="48">
        <v>2.37</v>
      </c>
      <c r="L8" s="46" t="s">
        <v>14</v>
      </c>
      <c r="M8" s="33">
        <v>3.74</v>
      </c>
      <c r="N8" s="45">
        <v>3.86</v>
      </c>
      <c r="O8" s="48">
        <v>4.3</v>
      </c>
    </row>
    <row r="9" spans="1:15" ht="45" x14ac:dyDescent="0.25">
      <c r="A9" s="2" t="s">
        <v>15</v>
      </c>
      <c r="B9" s="46" t="s">
        <v>16</v>
      </c>
      <c r="C9" s="32">
        <v>1.82</v>
      </c>
      <c r="D9" s="32">
        <v>2.83</v>
      </c>
      <c r="E9" s="32">
        <v>2.89</v>
      </c>
      <c r="F9" s="33">
        <v>2.61</v>
      </c>
      <c r="G9" s="45">
        <v>1.63</v>
      </c>
      <c r="H9" s="32">
        <v>1.92</v>
      </c>
      <c r="I9" s="32">
        <v>3</v>
      </c>
      <c r="J9" s="32">
        <v>3.01</v>
      </c>
      <c r="K9" s="48">
        <v>2.65</v>
      </c>
      <c r="L9" s="46" t="s">
        <v>18</v>
      </c>
      <c r="M9" s="33">
        <v>4</v>
      </c>
      <c r="N9" s="45">
        <v>4.1399999999999997</v>
      </c>
      <c r="O9" s="48">
        <v>4.5999999999999996</v>
      </c>
    </row>
    <row r="10" spans="1:15" ht="45" x14ac:dyDescent="0.25">
      <c r="A10" s="2" t="s">
        <v>19</v>
      </c>
      <c r="B10" s="46" t="s">
        <v>17</v>
      </c>
      <c r="C10" s="32">
        <v>1.95</v>
      </c>
      <c r="D10" s="32">
        <v>3.37</v>
      </c>
      <c r="E10" s="32">
        <v>3.14</v>
      </c>
      <c r="F10" s="33">
        <v>2.82</v>
      </c>
      <c r="G10" s="45">
        <v>1.73</v>
      </c>
      <c r="H10" s="32">
        <v>2.04</v>
      </c>
      <c r="I10" s="32">
        <v>3.37</v>
      </c>
      <c r="J10" s="32">
        <v>3.19</v>
      </c>
      <c r="K10" s="48">
        <v>2.85</v>
      </c>
      <c r="L10" s="46" t="s">
        <v>20</v>
      </c>
      <c r="M10" s="33">
        <v>4.0599999999999996</v>
      </c>
      <c r="N10" s="45">
        <v>4.2</v>
      </c>
      <c r="O10" s="48">
        <v>4.67</v>
      </c>
    </row>
    <row r="11" spans="1:15" ht="45" x14ac:dyDescent="0.25">
      <c r="A11" s="2" t="s">
        <v>21</v>
      </c>
      <c r="B11" s="46" t="s">
        <v>22</v>
      </c>
      <c r="C11" s="32">
        <v>2.34</v>
      </c>
      <c r="D11" s="32">
        <v>3.95</v>
      </c>
      <c r="E11" s="32">
        <v>3.34</v>
      </c>
      <c r="F11" s="33">
        <v>2.93</v>
      </c>
      <c r="G11" s="45">
        <v>2.17</v>
      </c>
      <c r="H11" s="32">
        <v>2.4</v>
      </c>
      <c r="I11" s="32">
        <v>3.95</v>
      </c>
      <c r="J11" s="32">
        <v>3.44</v>
      </c>
      <c r="K11" s="48">
        <v>2.97</v>
      </c>
      <c r="L11" s="46" t="s">
        <v>23</v>
      </c>
      <c r="M11" s="33">
        <v>4.5</v>
      </c>
      <c r="N11" s="45">
        <v>4.5</v>
      </c>
      <c r="O11" s="48">
        <v>5</v>
      </c>
    </row>
    <row r="12" spans="1:15" ht="45" x14ac:dyDescent="0.25">
      <c r="A12" s="2" t="s">
        <v>24</v>
      </c>
      <c r="B12" s="46" t="s">
        <v>25</v>
      </c>
      <c r="C12" s="32">
        <v>2.39</v>
      </c>
      <c r="D12" s="32">
        <v>4.1900000000000004</v>
      </c>
      <c r="E12" s="32">
        <v>3.4</v>
      </c>
      <c r="F12" s="33">
        <v>2.76</v>
      </c>
      <c r="G12" s="45">
        <v>2.14</v>
      </c>
      <c r="H12" s="32">
        <v>2.5299999999999998</v>
      </c>
      <c r="I12" s="32">
        <v>3.94</v>
      </c>
      <c r="J12" s="32">
        <v>3.52</v>
      </c>
      <c r="K12" s="48">
        <v>2.82</v>
      </c>
      <c r="L12" s="46" t="s">
        <v>27</v>
      </c>
      <c r="M12" s="33">
        <v>4.6100000000000003</v>
      </c>
      <c r="N12" s="45">
        <v>4.5199999999999996</v>
      </c>
      <c r="O12" s="48">
        <v>5.0199999999999996</v>
      </c>
    </row>
    <row r="13" spans="1:15" ht="45" x14ac:dyDescent="0.25">
      <c r="A13" s="2" t="s">
        <v>28</v>
      </c>
      <c r="B13" s="46" t="s">
        <v>26</v>
      </c>
      <c r="C13" s="32">
        <v>2.65</v>
      </c>
      <c r="D13" s="32">
        <v>4.88</v>
      </c>
      <c r="E13" s="32">
        <v>3.78</v>
      </c>
      <c r="F13" s="33">
        <v>3.19</v>
      </c>
      <c r="G13" s="45">
        <v>2.27</v>
      </c>
      <c r="H13" s="32">
        <v>2.81</v>
      </c>
      <c r="I13" s="32">
        <v>4.59</v>
      </c>
      <c r="J13" s="32">
        <v>3.94</v>
      </c>
      <c r="K13" s="48">
        <v>3.3</v>
      </c>
      <c r="L13" s="46" t="s">
        <v>29</v>
      </c>
      <c r="M13" s="33">
        <v>5.65</v>
      </c>
      <c r="N13" s="45">
        <v>5.52</v>
      </c>
      <c r="O13" s="48">
        <v>6.13</v>
      </c>
    </row>
    <row r="14" spans="1:15" ht="45" x14ac:dyDescent="0.25">
      <c r="A14" s="2" t="s">
        <v>30</v>
      </c>
      <c r="B14" s="46" t="s">
        <v>31</v>
      </c>
      <c r="C14" s="32">
        <v>3.08</v>
      </c>
      <c r="D14" s="32">
        <v>5.1100000000000003</v>
      </c>
      <c r="E14" s="32">
        <v>4.41</v>
      </c>
      <c r="F14" s="33">
        <v>3.41</v>
      </c>
      <c r="G14" s="45">
        <v>2.44</v>
      </c>
      <c r="H14" s="32">
        <v>3.22</v>
      </c>
      <c r="I14" s="32">
        <v>5.32</v>
      </c>
      <c r="J14" s="32">
        <v>4.59</v>
      </c>
      <c r="K14" s="48">
        <v>3.6</v>
      </c>
      <c r="L14" s="46" t="s">
        <v>32</v>
      </c>
      <c r="M14" s="33">
        <v>6.78</v>
      </c>
      <c r="N14" s="45">
        <v>6.5</v>
      </c>
      <c r="O14" s="48">
        <v>7.23</v>
      </c>
    </row>
    <row r="15" spans="1:15" ht="45" x14ac:dyDescent="0.25">
      <c r="A15" s="2" t="s">
        <v>33</v>
      </c>
      <c r="B15" s="46" t="s">
        <v>34</v>
      </c>
      <c r="C15" s="32">
        <v>3.62</v>
      </c>
      <c r="D15" s="32">
        <v>5.29</v>
      </c>
      <c r="E15" s="32">
        <v>4.75</v>
      </c>
      <c r="F15" s="33">
        <v>3.82</v>
      </c>
      <c r="G15" s="45">
        <v>2.6</v>
      </c>
      <c r="H15" s="32">
        <v>3.76</v>
      </c>
      <c r="I15" s="32">
        <v>5.51</v>
      </c>
      <c r="J15" s="32">
        <v>4.9400000000000004</v>
      </c>
      <c r="K15" s="48">
        <v>4.05</v>
      </c>
      <c r="L15" s="46" t="s">
        <v>35</v>
      </c>
      <c r="M15" s="33">
        <v>7.64</v>
      </c>
      <c r="N15" s="45">
        <v>7.14</v>
      </c>
      <c r="O15" s="48">
        <v>7.94</v>
      </c>
    </row>
    <row r="16" spans="1:15" ht="45" x14ac:dyDescent="0.25">
      <c r="A16" s="2" t="s">
        <v>36</v>
      </c>
      <c r="B16" s="46" t="s">
        <v>37</v>
      </c>
      <c r="C16" s="32">
        <v>3.88</v>
      </c>
      <c r="D16" s="32">
        <v>5.39</v>
      </c>
      <c r="E16" s="32">
        <v>4.96</v>
      </c>
      <c r="F16" s="33">
        <v>3.88</v>
      </c>
      <c r="G16" s="45">
        <v>2.84</v>
      </c>
      <c r="H16" s="32">
        <v>4.09</v>
      </c>
      <c r="I16" s="32">
        <v>5.62</v>
      </c>
      <c r="J16" s="32">
        <v>5.16</v>
      </c>
      <c r="K16" s="48">
        <v>4.1100000000000003</v>
      </c>
      <c r="L16" s="46" t="s">
        <v>38</v>
      </c>
      <c r="M16" s="33">
        <v>8.69</v>
      </c>
      <c r="N16" s="45">
        <v>8.18</v>
      </c>
      <c r="O16" s="48">
        <v>9.09</v>
      </c>
    </row>
    <row r="17" spans="1:15" ht="45" x14ac:dyDescent="0.25">
      <c r="A17" s="2" t="s">
        <v>39</v>
      </c>
      <c r="B17" s="46" t="s">
        <v>40</v>
      </c>
      <c r="C17" s="32">
        <v>4.34</v>
      </c>
      <c r="D17" s="32">
        <v>6.62</v>
      </c>
      <c r="E17" s="32">
        <v>5.61</v>
      </c>
      <c r="F17" s="33">
        <v>4.41</v>
      </c>
      <c r="G17" s="45">
        <v>4.0599999999999996</v>
      </c>
      <c r="H17" s="32">
        <v>4.57</v>
      </c>
      <c r="I17" s="32">
        <v>6.9</v>
      </c>
      <c r="J17" s="32">
        <v>5.98</v>
      </c>
      <c r="K17" s="48">
        <v>4.67</v>
      </c>
      <c r="L17" s="46" t="s">
        <v>41</v>
      </c>
      <c r="M17" s="33">
        <v>9.61</v>
      </c>
      <c r="N17" s="45">
        <v>9.1</v>
      </c>
      <c r="O17" s="48">
        <v>10.119999999999999</v>
      </c>
    </row>
    <row r="18" spans="1:15" ht="45" x14ac:dyDescent="0.25">
      <c r="A18" s="2" t="s">
        <v>42</v>
      </c>
      <c r="B18" s="46" t="s">
        <v>40</v>
      </c>
      <c r="C18" s="32">
        <v>4.3600000000000003</v>
      </c>
      <c r="D18" s="32">
        <v>6.64</v>
      </c>
      <c r="E18" s="32">
        <v>6.28</v>
      </c>
      <c r="F18" s="33">
        <v>4.8499999999999996</v>
      </c>
      <c r="G18" s="45">
        <v>4.4400000000000004</v>
      </c>
      <c r="H18" s="32">
        <v>4.95</v>
      </c>
      <c r="I18" s="32">
        <v>7.34</v>
      </c>
      <c r="J18" s="32">
        <v>6.7</v>
      </c>
      <c r="K18" s="48">
        <v>5.58</v>
      </c>
      <c r="L18" s="46" t="s">
        <v>43</v>
      </c>
      <c r="M18" s="33">
        <v>10.44</v>
      </c>
      <c r="N18" s="45">
        <v>9.92</v>
      </c>
      <c r="O18" s="48">
        <v>11.03</v>
      </c>
    </row>
    <row r="19" spans="1:15" ht="45" x14ac:dyDescent="0.25">
      <c r="A19" s="2" t="s">
        <v>44</v>
      </c>
      <c r="B19" s="46" t="s">
        <v>45</v>
      </c>
      <c r="C19" s="32">
        <v>4.37</v>
      </c>
      <c r="D19" s="32">
        <v>6.66</v>
      </c>
      <c r="E19" s="32">
        <v>6.53</v>
      </c>
      <c r="F19" s="33">
        <v>5.16</v>
      </c>
      <c r="G19" s="45">
        <v>4.53</v>
      </c>
      <c r="H19" s="32">
        <v>5.0199999999999996</v>
      </c>
      <c r="I19" s="32">
        <v>7.36</v>
      </c>
      <c r="J19" s="32">
        <v>7.11</v>
      </c>
      <c r="K19" s="48">
        <v>5.64</v>
      </c>
      <c r="L19" s="46" t="s">
        <v>46</v>
      </c>
      <c r="M19" s="33">
        <v>11.28</v>
      </c>
      <c r="N19" s="45">
        <v>10.42</v>
      </c>
      <c r="O19" s="48">
        <v>11.58</v>
      </c>
    </row>
    <row r="20" spans="1:15" ht="45" x14ac:dyDescent="0.25">
      <c r="A20" s="2" t="s">
        <v>47</v>
      </c>
      <c r="B20" s="46" t="s">
        <v>48</v>
      </c>
      <c r="C20" s="32">
        <v>4.7</v>
      </c>
      <c r="D20" s="32">
        <v>7.54</v>
      </c>
      <c r="E20" s="32">
        <v>7.51</v>
      </c>
      <c r="F20" s="33">
        <v>5.25</v>
      </c>
      <c r="G20" s="45">
        <v>5.18</v>
      </c>
      <c r="H20" s="32">
        <v>5.41</v>
      </c>
      <c r="I20" s="32">
        <v>7.99</v>
      </c>
      <c r="J20" s="32">
        <v>7.96</v>
      </c>
      <c r="K20" s="48">
        <v>6.04</v>
      </c>
      <c r="L20" s="46" t="s">
        <v>46</v>
      </c>
      <c r="M20" s="33">
        <v>11.28</v>
      </c>
      <c r="N20" s="45">
        <v>10.42</v>
      </c>
      <c r="O20" s="48">
        <v>11.58</v>
      </c>
    </row>
    <row r="21" spans="1:15" ht="45" x14ac:dyDescent="0.25">
      <c r="A21" s="2" t="s">
        <v>49</v>
      </c>
      <c r="B21" s="46" t="s">
        <v>48</v>
      </c>
      <c r="C21" s="32">
        <v>4.7</v>
      </c>
      <c r="D21" s="32">
        <v>7.54</v>
      </c>
      <c r="E21" s="32">
        <v>7.51</v>
      </c>
      <c r="F21" s="33">
        <v>5.25</v>
      </c>
      <c r="G21" s="45">
        <v>5.18</v>
      </c>
      <c r="H21" s="32">
        <v>5.41</v>
      </c>
      <c r="I21" s="32">
        <v>7.99</v>
      </c>
      <c r="J21" s="32">
        <v>7.96</v>
      </c>
      <c r="K21" s="48">
        <v>6.04</v>
      </c>
      <c r="L21" s="46" t="s">
        <v>46</v>
      </c>
      <c r="M21" s="33">
        <v>11.28</v>
      </c>
      <c r="N21" s="45">
        <v>10.42</v>
      </c>
      <c r="O21" s="48">
        <v>11.58</v>
      </c>
    </row>
    <row r="22" spans="1:15" ht="45" x14ac:dyDescent="0.25">
      <c r="A22" s="2" t="s">
        <v>50</v>
      </c>
      <c r="B22" s="46" t="s">
        <v>51</v>
      </c>
      <c r="C22" s="32">
        <v>4.83</v>
      </c>
      <c r="D22" s="32">
        <v>7.73</v>
      </c>
      <c r="E22" s="32">
        <v>7.75</v>
      </c>
      <c r="F22" s="33">
        <v>5.38</v>
      </c>
      <c r="G22" s="45">
        <v>5.31</v>
      </c>
      <c r="H22" s="32">
        <v>5.55</v>
      </c>
      <c r="I22" s="32">
        <v>8.19</v>
      </c>
      <c r="J22" s="32">
        <v>8.2200000000000006</v>
      </c>
      <c r="K22" s="48">
        <v>6.19</v>
      </c>
      <c r="L22" s="46" t="s">
        <v>52</v>
      </c>
      <c r="M22" s="33">
        <v>12.25</v>
      </c>
      <c r="N22" s="45">
        <v>11.02</v>
      </c>
      <c r="O22" s="48">
        <v>12.25</v>
      </c>
    </row>
    <row r="23" spans="1:15" ht="45" x14ac:dyDescent="0.25">
      <c r="A23" s="2" t="s">
        <v>53</v>
      </c>
      <c r="B23" s="46" t="s">
        <v>51</v>
      </c>
      <c r="C23" s="32">
        <v>4.83</v>
      </c>
      <c r="D23" s="32">
        <v>7.73</v>
      </c>
      <c r="E23" s="32">
        <v>7.78</v>
      </c>
      <c r="F23" s="33">
        <v>5.38</v>
      </c>
      <c r="G23" s="45">
        <v>5.31</v>
      </c>
      <c r="H23" s="32">
        <v>5.55</v>
      </c>
      <c r="I23" s="32">
        <v>8.19</v>
      </c>
      <c r="J23" s="32">
        <v>8.25</v>
      </c>
      <c r="K23" s="48">
        <v>6.19</v>
      </c>
      <c r="L23" s="46" t="s">
        <v>54</v>
      </c>
      <c r="M23" s="33">
        <v>12.56</v>
      </c>
      <c r="N23" s="45">
        <v>11.3</v>
      </c>
      <c r="O23" s="48">
        <v>12.56</v>
      </c>
    </row>
    <row r="24" spans="1:15" ht="45" x14ac:dyDescent="0.25">
      <c r="A24" s="2" t="s">
        <v>55</v>
      </c>
      <c r="B24" s="46" t="s">
        <v>51</v>
      </c>
      <c r="C24" s="32">
        <v>4.83</v>
      </c>
      <c r="D24" s="32">
        <v>7.73</v>
      </c>
      <c r="E24" s="32">
        <v>7.94</v>
      </c>
      <c r="F24" s="33">
        <v>5.38</v>
      </c>
      <c r="G24" s="45">
        <v>5.31</v>
      </c>
      <c r="H24" s="32">
        <v>5.55</v>
      </c>
      <c r="I24" s="32">
        <v>8.19</v>
      </c>
      <c r="J24" s="32">
        <v>8.42</v>
      </c>
      <c r="K24" s="48">
        <v>6.19</v>
      </c>
      <c r="L24" s="46" t="s">
        <v>56</v>
      </c>
      <c r="M24" s="33">
        <v>13.07</v>
      </c>
      <c r="N24" s="45">
        <v>13.52</v>
      </c>
      <c r="O24" s="48">
        <v>15.03</v>
      </c>
    </row>
    <row r="25" spans="1:15" ht="45" x14ac:dyDescent="0.25">
      <c r="A25" s="2" t="s">
        <v>57</v>
      </c>
      <c r="B25" s="46" t="s">
        <v>58</v>
      </c>
      <c r="C25" s="32">
        <v>4.99</v>
      </c>
      <c r="D25" s="32">
        <v>7.78</v>
      </c>
      <c r="E25" s="32">
        <v>7.94</v>
      </c>
      <c r="F25" s="33">
        <v>5.38</v>
      </c>
      <c r="G25" s="45">
        <v>5.32</v>
      </c>
      <c r="H25" s="32">
        <v>5.74</v>
      </c>
      <c r="I25" s="32">
        <v>8.24</v>
      </c>
      <c r="J25" s="32">
        <v>8.42</v>
      </c>
      <c r="K25" s="48">
        <v>6.19</v>
      </c>
      <c r="L25" s="46" t="s">
        <v>56</v>
      </c>
      <c r="M25" s="33">
        <v>13.07</v>
      </c>
      <c r="N25" s="45">
        <v>13.52</v>
      </c>
      <c r="O25" s="48">
        <v>15.03</v>
      </c>
    </row>
    <row r="26" spans="1:15" ht="45.75" thickBot="1" x14ac:dyDescent="0.3">
      <c r="A26" s="2" t="s">
        <v>59</v>
      </c>
      <c r="B26" s="49" t="s">
        <v>60</v>
      </c>
      <c r="C26" s="50">
        <v>5</v>
      </c>
      <c r="D26" s="50">
        <v>7.79</v>
      </c>
      <c r="E26" s="50">
        <v>7.96</v>
      </c>
      <c r="F26" s="54">
        <v>5.39</v>
      </c>
      <c r="G26" s="52">
        <v>5.52</v>
      </c>
      <c r="H26" s="50">
        <v>5.75</v>
      </c>
      <c r="I26" s="50">
        <v>8.25</v>
      </c>
      <c r="J26" s="50">
        <v>8.44</v>
      </c>
      <c r="K26" s="51">
        <v>6.2</v>
      </c>
      <c r="L26" s="49" t="s">
        <v>56</v>
      </c>
      <c r="M26" s="54">
        <v>13.07</v>
      </c>
      <c r="N26" s="52">
        <v>13.52</v>
      </c>
      <c r="O26" s="53">
        <v>15.03</v>
      </c>
    </row>
    <row r="28" spans="1:15" ht="18" x14ac:dyDescent="0.35">
      <c r="A28" s="6" t="s">
        <v>162</v>
      </c>
    </row>
    <row r="30" spans="1:15" ht="14.65" customHeight="1" x14ac:dyDescent="0.25"/>
    <row r="31" spans="1:15" ht="14.65" customHeight="1" x14ac:dyDescent="0.25"/>
    <row r="32" spans="1:15" ht="14.65" customHeight="1" x14ac:dyDescent="0.25"/>
    <row r="60" spans="1:15" ht="23.25" x14ac:dyDescent="0.25">
      <c r="A60" s="1"/>
    </row>
    <row r="62" spans="1:15" ht="14.65" customHeight="1" x14ac:dyDescent="0.25">
      <c r="A62" s="123"/>
      <c r="B62" s="123"/>
      <c r="C62" s="123"/>
      <c r="D62" s="123"/>
      <c r="E62" s="123"/>
      <c r="F62" s="123"/>
      <c r="G62" s="123"/>
      <c r="H62" s="123"/>
      <c r="I62" s="123"/>
      <c r="J62" s="123"/>
      <c r="K62" s="123"/>
      <c r="L62" s="123"/>
      <c r="M62" s="123"/>
      <c r="N62" s="123"/>
      <c r="O62" s="123"/>
    </row>
    <row r="63" spans="1:15" ht="30.95" customHeight="1" x14ac:dyDescent="0.25">
      <c r="A63" s="2"/>
      <c r="B63" s="122"/>
      <c r="C63" s="122"/>
      <c r="D63" s="122"/>
      <c r="E63" s="122"/>
      <c r="F63" s="122"/>
      <c r="G63" s="122"/>
      <c r="H63" s="122"/>
      <c r="I63" s="122"/>
      <c r="J63" s="122"/>
      <c r="K63" s="122"/>
      <c r="L63" s="122"/>
      <c r="M63" s="122"/>
      <c r="N63" s="122"/>
      <c r="O63" s="122"/>
    </row>
    <row r="64" spans="1:15" ht="14.65" customHeight="1" x14ac:dyDescent="0.25">
      <c r="A64" s="2"/>
      <c r="B64" s="122"/>
      <c r="C64" s="122"/>
      <c r="D64" s="122"/>
      <c r="E64" s="122"/>
      <c r="F64" s="122"/>
      <c r="G64" s="122"/>
      <c r="H64" s="122"/>
      <c r="I64" s="122"/>
      <c r="J64" s="122"/>
      <c r="K64" s="122"/>
      <c r="L64" s="122"/>
      <c r="M64" s="122"/>
      <c r="N64" s="122"/>
      <c r="O64" s="122"/>
    </row>
    <row r="65" spans="1:15" x14ac:dyDescent="0.25">
      <c r="A65" s="2"/>
      <c r="B65" s="2"/>
      <c r="C65" s="2"/>
      <c r="D65" s="2"/>
      <c r="E65" s="2"/>
      <c r="F65" s="2"/>
      <c r="G65" s="2"/>
      <c r="H65" s="2"/>
      <c r="I65" s="2"/>
      <c r="J65" s="2"/>
      <c r="K65" s="2"/>
      <c r="L65" s="2"/>
      <c r="M65" s="2"/>
      <c r="N65" s="2"/>
      <c r="O65" s="2"/>
    </row>
    <row r="66" spans="1:15" x14ac:dyDescent="0.25">
      <c r="A66" s="2"/>
      <c r="B66" s="2"/>
      <c r="C66" s="3"/>
      <c r="D66" s="2"/>
      <c r="E66" s="3"/>
      <c r="F66" s="3"/>
      <c r="G66" s="3"/>
      <c r="H66" s="3"/>
      <c r="I66" s="2"/>
      <c r="J66" s="3"/>
      <c r="K66" s="2"/>
      <c r="L66" s="3"/>
      <c r="M66" s="3"/>
      <c r="N66" s="3"/>
      <c r="O66" s="3"/>
    </row>
    <row r="67" spans="1:15" x14ac:dyDescent="0.25">
      <c r="A67" s="2"/>
      <c r="B67" s="2"/>
      <c r="C67" s="3"/>
      <c r="D67" s="2"/>
      <c r="E67" s="3"/>
      <c r="F67" s="3"/>
      <c r="G67" s="3"/>
      <c r="H67" s="3"/>
      <c r="I67" s="2"/>
      <c r="J67" s="3"/>
      <c r="K67" s="2"/>
      <c r="L67" s="3"/>
      <c r="M67" s="3"/>
      <c r="N67" s="3"/>
      <c r="O67" s="3"/>
    </row>
    <row r="68" spans="1:15" x14ac:dyDescent="0.25">
      <c r="A68" s="2"/>
      <c r="B68" s="2"/>
      <c r="C68" s="3"/>
      <c r="D68" s="2"/>
      <c r="E68" s="3"/>
      <c r="F68" s="3"/>
      <c r="G68" s="3"/>
      <c r="H68" s="3"/>
      <c r="I68" s="2"/>
      <c r="J68" s="3"/>
      <c r="K68" s="2"/>
      <c r="L68" s="3"/>
      <c r="M68" s="3"/>
      <c r="N68" s="3"/>
      <c r="O68" s="3"/>
    </row>
    <row r="69" spans="1:15" x14ac:dyDescent="0.25">
      <c r="A69" s="2"/>
      <c r="B69" s="2"/>
      <c r="C69" s="3"/>
      <c r="D69" s="2"/>
      <c r="E69" s="3"/>
      <c r="F69" s="3"/>
      <c r="G69" s="3"/>
      <c r="H69" s="3"/>
      <c r="I69" s="2"/>
      <c r="J69" s="3"/>
      <c r="K69" s="2"/>
      <c r="L69" s="3"/>
      <c r="M69" s="3"/>
      <c r="N69" s="3"/>
      <c r="O69" s="3"/>
    </row>
    <row r="70" spans="1:15" x14ac:dyDescent="0.25">
      <c r="A70" s="2"/>
      <c r="B70" s="2"/>
      <c r="C70" s="3"/>
      <c r="D70" s="2"/>
      <c r="E70" s="3"/>
      <c r="F70" s="3"/>
      <c r="G70" s="3"/>
      <c r="H70" s="3"/>
      <c r="I70" s="2"/>
      <c r="J70" s="3"/>
      <c r="K70" s="2"/>
      <c r="L70" s="3"/>
      <c r="M70" s="3"/>
      <c r="N70" s="3"/>
      <c r="O70" s="3"/>
    </row>
    <row r="71" spans="1:15" x14ac:dyDescent="0.25">
      <c r="A71" s="2"/>
      <c r="B71" s="2"/>
      <c r="C71" s="3"/>
      <c r="D71" s="2"/>
      <c r="E71" s="3"/>
      <c r="F71" s="3"/>
      <c r="G71" s="3"/>
      <c r="H71" s="3"/>
      <c r="I71" s="2"/>
      <c r="J71" s="3"/>
      <c r="K71" s="2"/>
      <c r="L71" s="3"/>
      <c r="M71" s="3"/>
      <c r="N71" s="3"/>
      <c r="O71" s="3"/>
    </row>
    <row r="72" spans="1:15" x14ac:dyDescent="0.25">
      <c r="A72" s="2"/>
      <c r="B72" s="2"/>
      <c r="C72" s="3"/>
      <c r="D72" s="2"/>
      <c r="E72" s="3"/>
      <c r="F72" s="3"/>
      <c r="G72" s="3"/>
      <c r="H72" s="3"/>
      <c r="I72" s="2"/>
      <c r="J72" s="3"/>
      <c r="K72" s="2"/>
      <c r="L72" s="3"/>
      <c r="M72" s="3"/>
      <c r="N72" s="3"/>
      <c r="O72" s="3"/>
    </row>
    <row r="73" spans="1:15" x14ac:dyDescent="0.25">
      <c r="A73" s="2"/>
      <c r="B73" s="2"/>
      <c r="C73" s="3"/>
      <c r="D73" s="2"/>
      <c r="E73" s="3"/>
      <c r="F73" s="3"/>
      <c r="G73" s="3"/>
      <c r="H73" s="3"/>
      <c r="I73" s="2"/>
      <c r="J73" s="3"/>
      <c r="K73" s="2"/>
      <c r="L73" s="3"/>
      <c r="M73" s="3"/>
      <c r="N73" s="3"/>
      <c r="O73" s="3"/>
    </row>
    <row r="74" spans="1:15" x14ac:dyDescent="0.25">
      <c r="A74" s="2"/>
      <c r="B74" s="2"/>
      <c r="C74" s="3"/>
      <c r="D74" s="2"/>
      <c r="E74" s="3"/>
      <c r="F74" s="3"/>
      <c r="G74" s="3"/>
      <c r="H74" s="3"/>
      <c r="I74" s="2"/>
      <c r="J74" s="3"/>
      <c r="K74" s="2"/>
      <c r="L74" s="3"/>
      <c r="M74" s="3"/>
      <c r="N74" s="3"/>
      <c r="O74" s="3"/>
    </row>
    <row r="75" spans="1:15" x14ac:dyDescent="0.25">
      <c r="A75" s="2"/>
      <c r="B75" s="2"/>
      <c r="C75" s="3"/>
      <c r="D75" s="2"/>
      <c r="E75" s="3"/>
      <c r="F75" s="3"/>
      <c r="G75" s="3"/>
      <c r="H75" s="3"/>
      <c r="I75" s="2"/>
      <c r="J75" s="3"/>
      <c r="K75" s="2"/>
      <c r="L75" s="3"/>
      <c r="M75" s="3"/>
      <c r="N75" s="3"/>
      <c r="O75" s="3"/>
    </row>
    <row r="76" spans="1:15" x14ac:dyDescent="0.25">
      <c r="A76" s="2"/>
      <c r="B76" s="2"/>
      <c r="C76" s="3"/>
      <c r="D76" s="2"/>
      <c r="E76" s="3"/>
      <c r="F76" s="3"/>
      <c r="G76" s="3"/>
      <c r="H76" s="3"/>
      <c r="I76" s="2"/>
      <c r="J76" s="3"/>
      <c r="K76" s="2"/>
      <c r="L76" s="3"/>
      <c r="M76" s="3"/>
      <c r="N76" s="3"/>
      <c r="O76" s="3"/>
    </row>
    <row r="77" spans="1:15" x14ac:dyDescent="0.25">
      <c r="A77" s="2"/>
      <c r="B77" s="2"/>
      <c r="C77" s="3"/>
      <c r="D77" s="2"/>
      <c r="E77" s="3"/>
      <c r="F77" s="3"/>
      <c r="G77" s="3"/>
      <c r="H77" s="3"/>
      <c r="I77" s="2"/>
      <c r="J77" s="3"/>
      <c r="K77" s="2"/>
      <c r="L77" s="3"/>
      <c r="M77" s="3"/>
      <c r="N77" s="3"/>
      <c r="O77" s="3"/>
    </row>
    <row r="78" spans="1:15" x14ac:dyDescent="0.25">
      <c r="A78" s="2"/>
      <c r="B78" s="2"/>
      <c r="C78" s="3"/>
      <c r="D78" s="2"/>
      <c r="E78" s="3"/>
      <c r="F78" s="3"/>
      <c r="G78" s="3"/>
      <c r="H78" s="3"/>
      <c r="I78" s="2"/>
      <c r="J78" s="3"/>
      <c r="K78" s="2"/>
      <c r="L78" s="3"/>
      <c r="M78" s="3"/>
      <c r="N78" s="3"/>
      <c r="O78" s="3"/>
    </row>
    <row r="79" spans="1:15" x14ac:dyDescent="0.25">
      <c r="A79" s="2"/>
      <c r="B79" s="2"/>
      <c r="C79" s="3"/>
      <c r="D79" s="2"/>
      <c r="E79" s="3"/>
      <c r="F79" s="3"/>
      <c r="G79" s="3"/>
      <c r="H79" s="3"/>
      <c r="I79" s="2"/>
      <c r="J79" s="3"/>
      <c r="K79" s="2"/>
      <c r="L79" s="3"/>
      <c r="M79" s="3"/>
      <c r="N79" s="3"/>
      <c r="O79" s="3"/>
    </row>
    <row r="80" spans="1:15" x14ac:dyDescent="0.25">
      <c r="A80" s="2"/>
      <c r="B80" s="2"/>
      <c r="C80" s="3"/>
      <c r="D80" s="2"/>
      <c r="E80" s="3"/>
      <c r="F80" s="3"/>
      <c r="G80" s="3"/>
      <c r="H80" s="3"/>
      <c r="I80" s="2"/>
      <c r="J80" s="3"/>
      <c r="K80" s="2"/>
      <c r="L80" s="3"/>
      <c r="M80" s="3"/>
      <c r="N80" s="3"/>
      <c r="O80" s="3"/>
    </row>
    <row r="81" spans="1:15" x14ac:dyDescent="0.25">
      <c r="A81" s="2"/>
      <c r="B81" s="2"/>
      <c r="C81" s="3"/>
      <c r="D81" s="2"/>
      <c r="E81" s="3"/>
      <c r="F81" s="3"/>
      <c r="G81" s="3"/>
      <c r="H81" s="3"/>
      <c r="I81" s="2"/>
      <c r="J81" s="3"/>
      <c r="K81" s="2"/>
      <c r="L81" s="3"/>
      <c r="M81" s="3"/>
      <c r="N81" s="3"/>
      <c r="O81" s="3"/>
    </row>
    <row r="82" spans="1:15" x14ac:dyDescent="0.25">
      <c r="A82" s="2"/>
      <c r="B82" s="2"/>
      <c r="C82" s="3"/>
      <c r="D82" s="2"/>
      <c r="E82" s="3"/>
      <c r="F82" s="3"/>
      <c r="G82" s="3"/>
      <c r="H82" s="3"/>
      <c r="I82" s="2"/>
      <c r="J82" s="3"/>
      <c r="K82" s="2"/>
      <c r="L82" s="3"/>
      <c r="M82" s="3"/>
      <c r="N82" s="3"/>
      <c r="O82" s="3"/>
    </row>
    <row r="83" spans="1:15" x14ac:dyDescent="0.25">
      <c r="A83" s="2"/>
      <c r="B83" s="2"/>
      <c r="C83" s="3"/>
      <c r="D83" s="2"/>
      <c r="E83" s="3"/>
      <c r="F83" s="3"/>
      <c r="G83" s="3"/>
      <c r="H83" s="3"/>
      <c r="I83" s="2"/>
      <c r="J83" s="3"/>
      <c r="K83" s="2"/>
      <c r="L83" s="3"/>
      <c r="M83" s="3"/>
      <c r="N83" s="3"/>
      <c r="O83" s="3"/>
    </row>
    <row r="84" spans="1:15" x14ac:dyDescent="0.25">
      <c r="A84" s="2"/>
      <c r="B84" s="2"/>
      <c r="C84" s="3"/>
      <c r="D84" s="2"/>
      <c r="E84" s="3"/>
      <c r="F84" s="3"/>
      <c r="G84" s="3"/>
      <c r="H84" s="3"/>
      <c r="I84" s="2"/>
      <c r="J84" s="3"/>
      <c r="K84" s="2"/>
      <c r="L84" s="3"/>
      <c r="M84" s="3"/>
      <c r="N84" s="3"/>
      <c r="O84" s="3"/>
    </row>
    <row r="85" spans="1:15" x14ac:dyDescent="0.25">
      <c r="A85" s="2"/>
      <c r="B85" s="2"/>
      <c r="C85" s="3"/>
      <c r="D85" s="2"/>
      <c r="E85" s="3"/>
      <c r="F85" s="3"/>
      <c r="G85" s="3"/>
      <c r="H85" s="3"/>
      <c r="I85" s="2"/>
      <c r="J85" s="3"/>
      <c r="K85" s="2"/>
      <c r="L85" s="3"/>
      <c r="M85" s="3"/>
      <c r="N85" s="3"/>
      <c r="O85" s="3"/>
    </row>
    <row r="86" spans="1:15" x14ac:dyDescent="0.25">
      <c r="A86" s="2"/>
      <c r="B86" s="2"/>
      <c r="C86" s="3"/>
      <c r="D86" s="2"/>
      <c r="E86" s="3"/>
      <c r="F86" s="3"/>
      <c r="G86" s="3"/>
      <c r="H86" s="3"/>
      <c r="I86" s="2"/>
      <c r="J86" s="3"/>
      <c r="K86" s="2"/>
      <c r="L86" s="3"/>
      <c r="M86" s="3"/>
      <c r="N86" s="3"/>
      <c r="O86" s="3"/>
    </row>
    <row r="87" spans="1:15" x14ac:dyDescent="0.25">
      <c r="A87" s="2"/>
      <c r="B87" s="2"/>
      <c r="C87" s="3"/>
      <c r="D87" s="2"/>
      <c r="E87" s="3"/>
      <c r="F87" s="3"/>
      <c r="G87" s="3"/>
      <c r="H87" s="3"/>
      <c r="I87" s="2"/>
      <c r="J87" s="3"/>
      <c r="K87" s="2"/>
      <c r="L87" s="3"/>
      <c r="M87" s="3"/>
      <c r="N87" s="3"/>
      <c r="O87" s="3"/>
    </row>
    <row r="88" spans="1:15" x14ac:dyDescent="0.25">
      <c r="A88" s="2"/>
      <c r="B88" s="2"/>
      <c r="C88" s="3"/>
      <c r="D88" s="2"/>
      <c r="E88" s="3"/>
      <c r="F88" s="3"/>
      <c r="G88" s="3"/>
      <c r="H88" s="3"/>
      <c r="I88" s="2"/>
      <c r="J88" s="3"/>
      <c r="K88" s="2"/>
      <c r="L88" s="3"/>
      <c r="M88" s="3"/>
      <c r="N88" s="3"/>
      <c r="O88" s="3"/>
    </row>
    <row r="89" spans="1:15" x14ac:dyDescent="0.25">
      <c r="A89" s="2"/>
      <c r="B89" s="2"/>
      <c r="C89" s="3"/>
      <c r="D89" s="2"/>
      <c r="E89" s="3"/>
      <c r="F89" s="3"/>
      <c r="G89" s="3"/>
      <c r="H89" s="3"/>
      <c r="I89" s="2"/>
      <c r="J89" s="3"/>
      <c r="K89" s="2"/>
      <c r="L89" s="3"/>
      <c r="M89" s="3"/>
      <c r="N89" s="3"/>
      <c r="O89" s="3"/>
    </row>
    <row r="90" spans="1:15" x14ac:dyDescent="0.25">
      <c r="A90" s="2"/>
      <c r="B90" s="2"/>
      <c r="C90" s="3"/>
      <c r="D90" s="2"/>
      <c r="E90" s="3"/>
      <c r="F90" s="3"/>
      <c r="G90" s="3"/>
      <c r="H90" s="3"/>
      <c r="I90" s="2"/>
      <c r="J90" s="3"/>
      <c r="K90" s="2"/>
      <c r="L90" s="3"/>
      <c r="M90" s="3"/>
      <c r="N90" s="3"/>
      <c r="O90" s="3"/>
    </row>
    <row r="92" spans="1:15" ht="17.25" x14ac:dyDescent="0.25">
      <c r="A92" s="5"/>
    </row>
    <row r="94" spans="1:15" ht="17.25" x14ac:dyDescent="0.25">
      <c r="A94" s="5"/>
    </row>
  </sheetData>
  <mergeCells count="14">
    <mergeCell ref="A3:O3"/>
    <mergeCell ref="B4:K4"/>
    <mergeCell ref="L4:O4"/>
    <mergeCell ref="B5:F5"/>
    <mergeCell ref="G5:K5"/>
    <mergeCell ref="L5:M5"/>
    <mergeCell ref="N5:O5"/>
    <mergeCell ref="B64:H64"/>
    <mergeCell ref="I64:O64"/>
    <mergeCell ref="A62:O62"/>
    <mergeCell ref="B63:C63"/>
    <mergeCell ref="D63:H63"/>
    <mergeCell ref="I63:J63"/>
    <mergeCell ref="K63:O6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5131F-C2EB-4A96-A993-C0CAE22B4D4C}">
  <dimension ref="A1:K33"/>
  <sheetViews>
    <sheetView zoomScale="75" workbookViewId="0">
      <selection activeCell="G31" sqref="G7:G31"/>
    </sheetView>
  </sheetViews>
  <sheetFormatPr baseColWidth="10" defaultColWidth="9.140625" defaultRowHeight="15" x14ac:dyDescent="0.25"/>
  <sheetData>
    <row r="1" spans="1:11" ht="23.25" x14ac:dyDescent="0.25">
      <c r="A1" s="1" t="s">
        <v>61</v>
      </c>
    </row>
    <row r="3" spans="1:11" x14ac:dyDescent="0.25">
      <c r="A3" s="123" t="s">
        <v>62</v>
      </c>
      <c r="B3" s="123"/>
      <c r="C3" s="123"/>
      <c r="D3" s="123"/>
      <c r="E3" s="123"/>
      <c r="F3" s="123"/>
      <c r="G3" s="123"/>
      <c r="H3" s="123"/>
      <c r="I3" s="123"/>
      <c r="J3" s="123"/>
      <c r="K3" s="123"/>
    </row>
    <row r="4" spans="1:11" x14ac:dyDescent="0.25">
      <c r="A4" s="134" t="s">
        <v>63</v>
      </c>
      <c r="B4" s="134"/>
      <c r="C4" s="134"/>
      <c r="D4" s="134"/>
      <c r="E4" s="134"/>
      <c r="F4" s="134"/>
      <c r="G4" s="134"/>
      <c r="H4" s="134"/>
      <c r="I4" s="134"/>
      <c r="J4" s="134"/>
      <c r="K4" s="134"/>
    </row>
    <row r="5" spans="1:11" x14ac:dyDescent="0.25">
      <c r="A5" s="2"/>
      <c r="B5" s="122" t="s">
        <v>2</v>
      </c>
      <c r="C5" s="122"/>
      <c r="D5" s="122"/>
      <c r="E5" s="122"/>
      <c r="F5" s="122"/>
      <c r="G5" s="122" t="s">
        <v>3</v>
      </c>
      <c r="H5" s="122"/>
      <c r="I5" s="122"/>
      <c r="J5" s="122"/>
      <c r="K5" s="122"/>
    </row>
    <row r="6" spans="1:11" ht="30" x14ac:dyDescent="0.25">
      <c r="A6" s="2"/>
      <c r="B6" s="2" t="s">
        <v>4</v>
      </c>
      <c r="C6" s="2" t="s">
        <v>160</v>
      </c>
      <c r="D6" s="2" t="s">
        <v>5</v>
      </c>
      <c r="E6" s="2" t="s">
        <v>6</v>
      </c>
      <c r="F6" s="2" t="s">
        <v>7</v>
      </c>
      <c r="G6" s="2" t="s">
        <v>4</v>
      </c>
      <c r="H6" s="2" t="s">
        <v>160</v>
      </c>
      <c r="I6" s="2" t="s">
        <v>5</v>
      </c>
      <c r="J6" s="2" t="s">
        <v>6</v>
      </c>
      <c r="K6" s="2" t="s">
        <v>7</v>
      </c>
    </row>
    <row r="7" spans="1:11" ht="45" x14ac:dyDescent="0.25">
      <c r="A7" s="2" t="s">
        <v>64</v>
      </c>
      <c r="B7" s="2" t="s">
        <v>65</v>
      </c>
      <c r="C7" s="3">
        <v>5.03</v>
      </c>
      <c r="D7" s="3">
        <v>7.48</v>
      </c>
      <c r="E7" s="3">
        <v>7.8</v>
      </c>
      <c r="F7" s="3">
        <v>4.62</v>
      </c>
      <c r="G7" s="70">
        <v>4</v>
      </c>
      <c r="H7" s="3">
        <v>5.33</v>
      </c>
      <c r="I7" s="3">
        <v>7.48</v>
      </c>
      <c r="J7" s="3">
        <v>7.8</v>
      </c>
      <c r="K7" s="3">
        <v>5.31</v>
      </c>
    </row>
    <row r="8" spans="1:11" ht="45" x14ac:dyDescent="0.25">
      <c r="A8" s="2" t="s">
        <v>66</v>
      </c>
      <c r="B8" s="2" t="s">
        <v>67</v>
      </c>
      <c r="C8" s="3">
        <v>5.14</v>
      </c>
      <c r="D8" s="3">
        <v>7.75</v>
      </c>
      <c r="E8" s="3">
        <v>7.98</v>
      </c>
      <c r="F8" s="3">
        <v>4.62</v>
      </c>
      <c r="G8" s="70">
        <v>4.46</v>
      </c>
      <c r="H8" s="3">
        <v>5.45</v>
      </c>
      <c r="I8" s="3">
        <v>7.75</v>
      </c>
      <c r="J8" s="3">
        <v>7.98</v>
      </c>
      <c r="K8" s="3">
        <v>5.31</v>
      </c>
    </row>
    <row r="9" spans="1:11" ht="45" x14ac:dyDescent="0.25">
      <c r="A9" s="2" t="s">
        <v>68</v>
      </c>
      <c r="B9" s="2" t="s">
        <v>69</v>
      </c>
      <c r="C9" s="3">
        <v>5.18</v>
      </c>
      <c r="D9" s="3">
        <v>7.84</v>
      </c>
      <c r="E9" s="3">
        <v>8.26</v>
      </c>
      <c r="F9" s="3">
        <v>5.01</v>
      </c>
      <c r="G9" s="70">
        <v>4.8099999999999996</v>
      </c>
      <c r="H9" s="3">
        <v>5.49</v>
      </c>
      <c r="I9" s="3">
        <v>7.84</v>
      </c>
      <c r="J9" s="3">
        <v>8.26</v>
      </c>
      <c r="K9" s="3">
        <v>5.76</v>
      </c>
    </row>
    <row r="10" spans="1:11" ht="45" x14ac:dyDescent="0.25">
      <c r="A10" s="2" t="s">
        <v>70</v>
      </c>
      <c r="B10" s="2" t="s">
        <v>71</v>
      </c>
      <c r="C10" s="3">
        <v>5.18</v>
      </c>
      <c r="D10" s="3">
        <v>7.84</v>
      </c>
      <c r="E10" s="3">
        <v>8.31</v>
      </c>
      <c r="F10" s="3">
        <v>5.01</v>
      </c>
      <c r="G10" s="70">
        <v>4.9000000000000004</v>
      </c>
      <c r="H10" s="3">
        <v>5.49</v>
      </c>
      <c r="I10" s="3">
        <v>7.84</v>
      </c>
      <c r="J10" s="3">
        <v>8.31</v>
      </c>
      <c r="K10" s="3">
        <v>5.76</v>
      </c>
    </row>
    <row r="11" spans="1:11" ht="45" x14ac:dyDescent="0.25">
      <c r="A11" s="2" t="s">
        <v>72</v>
      </c>
      <c r="B11" s="2" t="s">
        <v>73</v>
      </c>
      <c r="C11" s="3">
        <v>5.25</v>
      </c>
      <c r="D11" s="3">
        <v>8.36</v>
      </c>
      <c r="E11" s="3">
        <v>8.36</v>
      </c>
      <c r="F11" s="3">
        <v>5.19</v>
      </c>
      <c r="G11" s="70">
        <v>4.96</v>
      </c>
      <c r="H11" s="3">
        <v>5.57</v>
      </c>
      <c r="I11" s="3">
        <v>8.36</v>
      </c>
      <c r="J11" s="3">
        <v>8.36</v>
      </c>
      <c r="K11" s="3">
        <v>5.97</v>
      </c>
    </row>
    <row r="12" spans="1:11" ht="45" x14ac:dyDescent="0.25">
      <c r="A12" s="2" t="s">
        <v>75</v>
      </c>
      <c r="B12" s="2" t="s">
        <v>76</v>
      </c>
      <c r="C12" s="3">
        <v>5.03</v>
      </c>
      <c r="D12" s="3">
        <v>7.52</v>
      </c>
      <c r="E12" s="3">
        <v>8.26</v>
      </c>
      <c r="F12" s="3">
        <v>4.6500000000000004</v>
      </c>
      <c r="G12" s="70">
        <v>4.87</v>
      </c>
      <c r="H12" s="3">
        <v>5.33</v>
      </c>
      <c r="I12" s="3">
        <v>7.52</v>
      </c>
      <c r="J12" s="3">
        <v>8.26</v>
      </c>
      <c r="K12" s="3">
        <v>5.35</v>
      </c>
    </row>
    <row r="13" spans="1:11" ht="45" x14ac:dyDescent="0.25">
      <c r="A13" s="2" t="s">
        <v>77</v>
      </c>
      <c r="B13" s="2" t="s">
        <v>74</v>
      </c>
      <c r="C13" s="3">
        <v>5.25</v>
      </c>
      <c r="D13" s="3">
        <v>8.59</v>
      </c>
      <c r="E13" s="3">
        <v>8.4</v>
      </c>
      <c r="F13" s="3">
        <v>5.19</v>
      </c>
      <c r="G13" s="70">
        <v>5.19</v>
      </c>
      <c r="H13" s="3">
        <v>5.57</v>
      </c>
      <c r="I13" s="3">
        <v>8.59</v>
      </c>
      <c r="J13" s="3">
        <v>8.4</v>
      </c>
      <c r="K13" s="3">
        <v>5.97</v>
      </c>
    </row>
    <row r="14" spans="1:11" ht="45" x14ac:dyDescent="0.25">
      <c r="A14" s="2" t="s">
        <v>78</v>
      </c>
      <c r="B14" s="2" t="s">
        <v>79</v>
      </c>
      <c r="C14" s="3">
        <v>6.13</v>
      </c>
      <c r="D14" s="3">
        <v>9.02</v>
      </c>
      <c r="E14" s="3">
        <v>8.41</v>
      </c>
      <c r="F14" s="3">
        <v>5.75</v>
      </c>
      <c r="G14" s="70">
        <v>5.29</v>
      </c>
      <c r="H14" s="3">
        <v>6.5</v>
      </c>
      <c r="I14" s="3">
        <v>9.02</v>
      </c>
      <c r="J14" s="3">
        <v>8.41</v>
      </c>
      <c r="K14" s="3">
        <v>6.61</v>
      </c>
    </row>
    <row r="15" spans="1:11" ht="45" x14ac:dyDescent="0.25">
      <c r="A15" s="2" t="s">
        <v>80</v>
      </c>
      <c r="B15" s="2" t="s">
        <v>81</v>
      </c>
      <c r="C15" s="3">
        <v>6.18</v>
      </c>
      <c r="D15" s="3">
        <v>9.4</v>
      </c>
      <c r="E15" s="3">
        <v>8.99</v>
      </c>
      <c r="F15" s="3">
        <v>5.8</v>
      </c>
      <c r="G15" s="70">
        <v>5.32</v>
      </c>
      <c r="H15" s="3">
        <v>6.55</v>
      </c>
      <c r="I15" s="3">
        <v>9.4</v>
      </c>
      <c r="J15" s="3">
        <v>8.99</v>
      </c>
      <c r="K15" s="3">
        <v>6.67</v>
      </c>
    </row>
    <row r="16" spans="1:11" ht="45" x14ac:dyDescent="0.25">
      <c r="A16" s="2" t="s">
        <v>82</v>
      </c>
      <c r="B16" s="2" t="s">
        <v>83</v>
      </c>
      <c r="C16" s="3">
        <v>6.18</v>
      </c>
      <c r="D16" s="3">
        <v>9.4600000000000009</v>
      </c>
      <c r="E16" s="3">
        <v>9.0299999999999994</v>
      </c>
      <c r="F16" s="3">
        <v>5.99</v>
      </c>
      <c r="G16" s="70">
        <v>5.36</v>
      </c>
      <c r="H16" s="3">
        <v>6.55</v>
      </c>
      <c r="I16" s="3">
        <v>9.4600000000000009</v>
      </c>
      <c r="J16" s="3">
        <v>9.0299999999999994</v>
      </c>
      <c r="K16" s="3">
        <v>6.89</v>
      </c>
    </row>
    <row r="17" spans="1:11" ht="45" x14ac:dyDescent="0.25">
      <c r="A17" s="2" t="s">
        <v>84</v>
      </c>
      <c r="B17" s="2" t="s">
        <v>32</v>
      </c>
      <c r="C17" s="3">
        <v>6.38</v>
      </c>
      <c r="D17" s="3">
        <v>10.02</v>
      </c>
      <c r="E17" s="3">
        <v>10.02</v>
      </c>
      <c r="F17" s="3">
        <v>7.62</v>
      </c>
      <c r="G17" s="70">
        <v>6.33</v>
      </c>
      <c r="H17" s="3">
        <v>6.76</v>
      </c>
      <c r="I17" s="3">
        <v>10.02</v>
      </c>
      <c r="J17" s="3">
        <v>10.02</v>
      </c>
      <c r="K17" s="3">
        <v>8.76</v>
      </c>
    </row>
    <row r="18" spans="1:11" ht="45" x14ac:dyDescent="0.25">
      <c r="A18" s="2" t="s">
        <v>85</v>
      </c>
      <c r="B18" s="2" t="s">
        <v>86</v>
      </c>
      <c r="C18" s="3">
        <v>6.47</v>
      </c>
      <c r="D18" s="3">
        <v>10.130000000000001</v>
      </c>
      <c r="E18" s="3">
        <v>10.02</v>
      </c>
      <c r="F18" s="3">
        <v>7.76</v>
      </c>
      <c r="G18" s="70">
        <v>6.39</v>
      </c>
      <c r="H18" s="3">
        <v>6.86</v>
      </c>
      <c r="I18" s="3">
        <v>10.130000000000001</v>
      </c>
      <c r="J18" s="3">
        <v>10.02</v>
      </c>
      <c r="K18" s="3">
        <v>8.92</v>
      </c>
    </row>
    <row r="19" spans="1:11" ht="45" x14ac:dyDescent="0.25">
      <c r="A19" s="2" t="s">
        <v>87</v>
      </c>
      <c r="B19" s="2" t="s">
        <v>88</v>
      </c>
      <c r="C19" s="3">
        <v>6.52</v>
      </c>
      <c r="D19" s="3">
        <v>10.19</v>
      </c>
      <c r="E19" s="3">
        <v>10.16</v>
      </c>
      <c r="F19" s="3">
        <v>7.99</v>
      </c>
      <c r="G19" s="70">
        <v>6.42</v>
      </c>
      <c r="H19" s="3">
        <v>6.91</v>
      </c>
      <c r="I19" s="3">
        <v>10.19</v>
      </c>
      <c r="J19" s="3">
        <v>10.16</v>
      </c>
      <c r="K19" s="3">
        <v>9.19</v>
      </c>
    </row>
    <row r="20" spans="1:11" ht="45" x14ac:dyDescent="0.25">
      <c r="A20" s="2" t="s">
        <v>89</v>
      </c>
      <c r="B20" s="2" t="s">
        <v>88</v>
      </c>
      <c r="C20" s="3">
        <v>6.52</v>
      </c>
      <c r="D20" s="3">
        <v>10.19</v>
      </c>
      <c r="E20" s="3">
        <v>10.220000000000001</v>
      </c>
      <c r="F20" s="3">
        <v>8.4600000000000009</v>
      </c>
      <c r="G20" s="70">
        <v>6.42</v>
      </c>
      <c r="H20" s="3">
        <v>6.91</v>
      </c>
      <c r="I20" s="3">
        <v>10.19</v>
      </c>
      <c r="J20" s="3">
        <v>10.220000000000001</v>
      </c>
      <c r="K20" s="3">
        <v>9.73</v>
      </c>
    </row>
    <row r="21" spans="1:11" ht="45" x14ac:dyDescent="0.25">
      <c r="A21" s="2" t="s">
        <v>90</v>
      </c>
      <c r="B21" s="2" t="s">
        <v>91</v>
      </c>
      <c r="C21" s="3">
        <v>6.55</v>
      </c>
      <c r="D21" s="3">
        <v>10.24</v>
      </c>
      <c r="E21" s="3">
        <v>10.28</v>
      </c>
      <c r="F21" s="3">
        <v>8.81</v>
      </c>
      <c r="G21" s="70">
        <v>6.45</v>
      </c>
      <c r="H21" s="3">
        <v>6.94</v>
      </c>
      <c r="I21" s="3">
        <v>10.24</v>
      </c>
      <c r="J21" s="3">
        <v>10.28</v>
      </c>
      <c r="K21" s="3">
        <v>10.130000000000001</v>
      </c>
    </row>
    <row r="22" spans="1:11" ht="45" x14ac:dyDescent="0.25">
      <c r="A22" s="2" t="s">
        <v>92</v>
      </c>
      <c r="B22" s="2" t="s">
        <v>93</v>
      </c>
      <c r="C22" s="3">
        <v>7.1</v>
      </c>
      <c r="D22" s="3">
        <v>10.94</v>
      </c>
      <c r="E22" s="3">
        <v>11.39</v>
      </c>
      <c r="F22" s="3">
        <v>9.48</v>
      </c>
      <c r="G22" s="70">
        <v>6.86</v>
      </c>
      <c r="H22" s="3">
        <v>7.53</v>
      </c>
      <c r="I22" s="3">
        <v>10.94</v>
      </c>
      <c r="J22" s="3">
        <v>11.39</v>
      </c>
      <c r="K22" s="3">
        <v>10.9</v>
      </c>
    </row>
    <row r="23" spans="1:11" ht="45" x14ac:dyDescent="0.25">
      <c r="A23" s="2" t="s">
        <v>94</v>
      </c>
      <c r="B23" s="2" t="s">
        <v>95</v>
      </c>
      <c r="C23" s="3">
        <v>7.55</v>
      </c>
      <c r="D23" s="3">
        <v>11.5</v>
      </c>
      <c r="E23" s="3">
        <v>11.74</v>
      </c>
      <c r="F23" s="3">
        <v>10.29</v>
      </c>
      <c r="G23" s="70">
        <v>7.21</v>
      </c>
      <c r="H23" s="3">
        <v>8</v>
      </c>
      <c r="I23" s="3">
        <v>11.5</v>
      </c>
      <c r="J23" s="3">
        <v>11.74</v>
      </c>
      <c r="K23" s="3">
        <v>11.83</v>
      </c>
    </row>
    <row r="24" spans="1:11" ht="45" x14ac:dyDescent="0.25">
      <c r="A24" s="2" t="s">
        <v>96</v>
      </c>
      <c r="B24" s="2" t="s">
        <v>97</v>
      </c>
      <c r="C24" s="3">
        <v>8.5500000000000007</v>
      </c>
      <c r="D24" s="3">
        <v>11.5</v>
      </c>
      <c r="E24" s="3">
        <v>12.49</v>
      </c>
      <c r="F24" s="3">
        <v>10.29</v>
      </c>
      <c r="G24" s="70">
        <v>7.98</v>
      </c>
      <c r="H24" s="3">
        <v>9.06</v>
      </c>
      <c r="I24" s="3">
        <v>11.5</v>
      </c>
      <c r="J24" s="3">
        <v>12.49</v>
      </c>
      <c r="K24" s="3">
        <v>11.83</v>
      </c>
    </row>
    <row r="25" spans="1:11" ht="45" x14ac:dyDescent="0.25">
      <c r="A25" s="2" t="s">
        <v>98</v>
      </c>
      <c r="B25" s="2" t="s">
        <v>97</v>
      </c>
      <c r="C25" s="3">
        <v>8.5500000000000007</v>
      </c>
      <c r="D25" s="3">
        <v>12.81</v>
      </c>
      <c r="E25" s="3">
        <v>13.12</v>
      </c>
      <c r="F25" s="3">
        <v>11.43</v>
      </c>
      <c r="G25" s="70">
        <v>7.98</v>
      </c>
      <c r="H25" s="3">
        <v>9.06</v>
      </c>
      <c r="I25" s="3">
        <v>12.81</v>
      </c>
      <c r="J25" s="3">
        <v>13.12</v>
      </c>
      <c r="K25" s="3">
        <v>13.14</v>
      </c>
    </row>
    <row r="26" spans="1:11" ht="45" x14ac:dyDescent="0.25">
      <c r="A26" s="2" t="s">
        <v>99</v>
      </c>
      <c r="B26" s="2" t="s">
        <v>100</v>
      </c>
      <c r="C26" s="3">
        <v>6.71</v>
      </c>
      <c r="D26" s="3">
        <v>13.12</v>
      </c>
      <c r="E26" s="3">
        <v>11.05</v>
      </c>
      <c r="F26" s="3">
        <v>6.89</v>
      </c>
      <c r="G26" s="70">
        <v>8.1</v>
      </c>
      <c r="H26" s="3">
        <v>7.11</v>
      </c>
      <c r="I26" s="3">
        <v>13.12</v>
      </c>
      <c r="J26" s="3">
        <v>11.05</v>
      </c>
      <c r="K26" s="3">
        <v>7.92</v>
      </c>
    </row>
    <row r="27" spans="1:11" ht="45" x14ac:dyDescent="0.25">
      <c r="A27" s="2" t="s">
        <v>101</v>
      </c>
      <c r="B27" s="2" t="s">
        <v>102</v>
      </c>
      <c r="C27" s="3">
        <v>7.74</v>
      </c>
      <c r="D27" s="3">
        <v>15.91</v>
      </c>
      <c r="E27" s="3">
        <v>12.58</v>
      </c>
      <c r="F27" s="3">
        <v>10.130000000000001</v>
      </c>
      <c r="G27" s="70">
        <v>9.76</v>
      </c>
      <c r="H27" s="3">
        <v>8.1999999999999993</v>
      </c>
      <c r="I27" s="3">
        <v>15.91</v>
      </c>
      <c r="J27" s="3">
        <v>12.58</v>
      </c>
      <c r="K27" s="3">
        <v>11.65</v>
      </c>
    </row>
    <row r="28" spans="1:11" ht="45" x14ac:dyDescent="0.25">
      <c r="A28" s="2" t="s">
        <v>103</v>
      </c>
      <c r="B28" s="2" t="s">
        <v>104</v>
      </c>
      <c r="C28" s="3">
        <v>8.2799999999999994</v>
      </c>
      <c r="D28" s="3">
        <v>16.84</v>
      </c>
      <c r="E28" s="3">
        <v>13.86</v>
      </c>
      <c r="F28" s="3">
        <v>10.95</v>
      </c>
      <c r="G28" s="70">
        <v>10.32</v>
      </c>
      <c r="H28" s="3">
        <v>8.7799999999999994</v>
      </c>
      <c r="I28" s="3">
        <v>16.84</v>
      </c>
      <c r="J28" s="3">
        <v>13.86</v>
      </c>
      <c r="K28" s="3">
        <v>12.59</v>
      </c>
    </row>
    <row r="29" spans="1:11" ht="45" x14ac:dyDescent="0.25">
      <c r="A29" s="2" t="s">
        <v>106</v>
      </c>
      <c r="B29" s="2" t="s">
        <v>105</v>
      </c>
      <c r="C29" s="3">
        <v>8.75</v>
      </c>
      <c r="D29" s="3">
        <v>17.670000000000002</v>
      </c>
      <c r="E29" s="3">
        <v>14.31</v>
      </c>
      <c r="F29" s="3">
        <v>11.83</v>
      </c>
      <c r="G29" s="70">
        <v>10.81</v>
      </c>
      <c r="H29" s="3">
        <v>9.2799999999999994</v>
      </c>
      <c r="I29" s="3">
        <v>17.670000000000002</v>
      </c>
      <c r="J29" s="3">
        <v>14.31</v>
      </c>
      <c r="K29" s="3">
        <v>13.6</v>
      </c>
    </row>
    <row r="30" spans="1:11" ht="45" x14ac:dyDescent="0.25">
      <c r="A30" s="2" t="s">
        <v>107</v>
      </c>
      <c r="B30" s="2" t="s">
        <v>108</v>
      </c>
      <c r="C30" s="3">
        <v>9.69</v>
      </c>
      <c r="D30" s="3">
        <v>19.309999999999999</v>
      </c>
      <c r="E30" s="3">
        <v>16.05</v>
      </c>
      <c r="F30" s="3">
        <v>12.83</v>
      </c>
      <c r="G30" s="70">
        <v>11.77</v>
      </c>
      <c r="H30" s="3">
        <v>10.27</v>
      </c>
      <c r="I30" s="3">
        <v>19.309999999999999</v>
      </c>
      <c r="J30" s="3">
        <v>16.05</v>
      </c>
      <c r="K30" s="3">
        <v>14.75</v>
      </c>
    </row>
    <row r="31" spans="1:11" ht="45" x14ac:dyDescent="0.25">
      <c r="A31" s="2" t="s">
        <v>109</v>
      </c>
      <c r="B31" s="2" t="s">
        <v>110</v>
      </c>
      <c r="C31" s="3">
        <v>9.7100000000000009</v>
      </c>
      <c r="D31" s="3">
        <v>19.77</v>
      </c>
      <c r="E31" s="3">
        <v>16.149999999999999</v>
      </c>
      <c r="F31" s="3">
        <v>14.71</v>
      </c>
      <c r="G31" s="70">
        <v>11.8</v>
      </c>
      <c r="H31" s="3">
        <v>10.29</v>
      </c>
      <c r="I31" s="3">
        <v>19.77</v>
      </c>
      <c r="J31" s="3">
        <v>16.149999999999999</v>
      </c>
      <c r="K31" s="3">
        <v>16.920000000000002</v>
      </c>
    </row>
    <row r="33" spans="1:1" ht="18" x14ac:dyDescent="0.35">
      <c r="A33" s="6" t="s">
        <v>162</v>
      </c>
    </row>
  </sheetData>
  <mergeCells count="4">
    <mergeCell ref="A3:K3"/>
    <mergeCell ref="A4:K4"/>
    <mergeCell ref="B5:F5"/>
    <mergeCell ref="G5:K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92AE-13CC-4560-A6E6-11B23AAD0C0C}">
  <dimension ref="A1:O34"/>
  <sheetViews>
    <sheetView topLeftCell="B1" zoomScale="76" workbookViewId="0">
      <selection activeCell="L32" sqref="L32"/>
    </sheetView>
  </sheetViews>
  <sheetFormatPr baseColWidth="10" defaultColWidth="9.140625" defaultRowHeight="15" x14ac:dyDescent="0.25"/>
  <sheetData>
    <row r="1" spans="1:15" ht="23.25" x14ac:dyDescent="0.25">
      <c r="A1" s="1" t="s">
        <v>111</v>
      </c>
    </row>
    <row r="3" spans="1:15" x14ac:dyDescent="0.25">
      <c r="A3" s="123" t="s">
        <v>112</v>
      </c>
      <c r="B3" s="123"/>
      <c r="C3" s="123"/>
      <c r="D3" s="123"/>
      <c r="E3" s="123"/>
      <c r="F3" s="123"/>
      <c r="G3" s="123"/>
      <c r="H3" s="123"/>
      <c r="I3" s="123"/>
      <c r="J3" s="123"/>
      <c r="K3" s="123"/>
      <c r="L3" s="123"/>
      <c r="M3" s="123"/>
      <c r="N3" s="123"/>
      <c r="O3" s="123"/>
    </row>
    <row r="4" spans="1:15" ht="14.65" customHeight="1" x14ac:dyDescent="0.25">
      <c r="A4" s="2"/>
      <c r="B4" s="138" t="s">
        <v>161</v>
      </c>
      <c r="C4" s="139"/>
      <c r="D4" s="139" t="s">
        <v>159</v>
      </c>
      <c r="E4" s="139"/>
      <c r="F4" s="139"/>
      <c r="G4" s="139"/>
      <c r="H4" s="142"/>
      <c r="I4" s="138" t="s">
        <v>161</v>
      </c>
      <c r="J4" s="142"/>
      <c r="K4" s="139" t="s">
        <v>159</v>
      </c>
      <c r="L4" s="139"/>
      <c r="M4" s="139"/>
      <c r="N4" s="139"/>
      <c r="O4" s="142"/>
    </row>
    <row r="5" spans="1:15" x14ac:dyDescent="0.25">
      <c r="A5" s="4"/>
      <c r="B5" s="140"/>
      <c r="C5" s="141"/>
      <c r="D5" s="141"/>
      <c r="E5" s="141"/>
      <c r="F5" s="141"/>
      <c r="G5" s="141"/>
      <c r="H5" s="143"/>
      <c r="I5" s="140"/>
      <c r="J5" s="143"/>
      <c r="K5" s="141"/>
      <c r="L5" s="141"/>
      <c r="M5" s="141"/>
      <c r="N5" s="141"/>
      <c r="O5" s="143"/>
    </row>
    <row r="6" spans="1:15" x14ac:dyDescent="0.25">
      <c r="A6" s="2"/>
      <c r="B6" s="135" t="s">
        <v>2</v>
      </c>
      <c r="C6" s="136"/>
      <c r="D6" s="136"/>
      <c r="E6" s="136"/>
      <c r="F6" s="136"/>
      <c r="G6" s="136"/>
      <c r="H6" s="137"/>
      <c r="I6" s="135" t="s">
        <v>3</v>
      </c>
      <c r="J6" s="136"/>
      <c r="K6" s="136"/>
      <c r="L6" s="136"/>
      <c r="M6" s="136"/>
      <c r="N6" s="136"/>
      <c r="O6" s="137"/>
    </row>
    <row r="7" spans="1:15" ht="30" x14ac:dyDescent="0.25">
      <c r="A7" s="2"/>
      <c r="B7" s="29" t="s">
        <v>4</v>
      </c>
      <c r="C7" s="30" t="s">
        <v>8</v>
      </c>
      <c r="D7" s="30" t="s">
        <v>4</v>
      </c>
      <c r="E7" s="30" t="s">
        <v>213</v>
      </c>
      <c r="F7" s="30" t="s">
        <v>5</v>
      </c>
      <c r="G7" s="30" t="s">
        <v>6</v>
      </c>
      <c r="H7" s="31" t="s">
        <v>7</v>
      </c>
      <c r="I7" s="38" t="s">
        <v>4</v>
      </c>
      <c r="J7" s="39" t="s">
        <v>8</v>
      </c>
      <c r="K7" s="30" t="s">
        <v>4</v>
      </c>
      <c r="L7" s="30" t="s">
        <v>213</v>
      </c>
      <c r="M7" s="30" t="s">
        <v>5</v>
      </c>
      <c r="N7" s="30" t="s">
        <v>6</v>
      </c>
      <c r="O7" s="31" t="s">
        <v>7</v>
      </c>
    </row>
    <row r="8" spans="1:15" ht="45" x14ac:dyDescent="0.25">
      <c r="A8" s="2" t="s">
        <v>64</v>
      </c>
      <c r="B8" s="29" t="s">
        <v>113</v>
      </c>
      <c r="C8" s="32">
        <v>11.08</v>
      </c>
      <c r="D8" s="30" t="s">
        <v>114</v>
      </c>
      <c r="E8" s="32">
        <v>5.03</v>
      </c>
      <c r="F8" s="32">
        <v>9.48</v>
      </c>
      <c r="G8" s="32">
        <v>9.8000000000000007</v>
      </c>
      <c r="H8" s="33">
        <v>6.62</v>
      </c>
      <c r="I8" s="40">
        <v>9.9700000000000006</v>
      </c>
      <c r="J8" s="33">
        <v>11.08</v>
      </c>
      <c r="K8" s="30">
        <v>4.8899999999999997</v>
      </c>
      <c r="L8" s="32">
        <v>5.33</v>
      </c>
      <c r="M8" s="32">
        <v>9.48</v>
      </c>
      <c r="N8" s="32">
        <v>9.8000000000000007</v>
      </c>
      <c r="O8" s="33">
        <v>7.31</v>
      </c>
    </row>
    <row r="9" spans="1:15" ht="45" x14ac:dyDescent="0.25">
      <c r="A9" s="2" t="s">
        <v>66</v>
      </c>
      <c r="B9" s="29" t="s">
        <v>115</v>
      </c>
      <c r="C9" s="32">
        <v>11.43</v>
      </c>
      <c r="D9" s="30" t="s">
        <v>116</v>
      </c>
      <c r="E9" s="32">
        <v>5.14</v>
      </c>
      <c r="F9" s="32">
        <v>9.75</v>
      </c>
      <c r="G9" s="32">
        <v>9.98</v>
      </c>
      <c r="H9" s="33">
        <v>6.62</v>
      </c>
      <c r="I9" s="40">
        <v>10.28</v>
      </c>
      <c r="J9" s="33">
        <v>11.43</v>
      </c>
      <c r="K9" s="30">
        <v>5.35</v>
      </c>
      <c r="L9" s="32">
        <v>5.45</v>
      </c>
      <c r="M9" s="32">
        <v>9.75</v>
      </c>
      <c r="N9" s="32">
        <v>9.98</v>
      </c>
      <c r="O9" s="33">
        <v>7.31</v>
      </c>
    </row>
    <row r="10" spans="1:15" ht="45" x14ac:dyDescent="0.25">
      <c r="A10" s="2" t="s">
        <v>68</v>
      </c>
      <c r="B10" s="29" t="s">
        <v>118</v>
      </c>
      <c r="C10" s="32">
        <v>11.47</v>
      </c>
      <c r="D10" s="30" t="s">
        <v>119</v>
      </c>
      <c r="E10" s="32">
        <v>5.18</v>
      </c>
      <c r="F10" s="32">
        <v>9.84</v>
      </c>
      <c r="G10" s="32">
        <v>10.26</v>
      </c>
      <c r="H10" s="33">
        <v>7.01</v>
      </c>
      <c r="I10" s="40">
        <v>10.32</v>
      </c>
      <c r="J10" s="33">
        <v>11.47</v>
      </c>
      <c r="K10" s="30">
        <v>5.7</v>
      </c>
      <c r="L10" s="32">
        <v>5.49</v>
      </c>
      <c r="M10" s="32">
        <v>9.84</v>
      </c>
      <c r="N10" s="32">
        <v>10.26</v>
      </c>
      <c r="O10" s="33">
        <v>7.76</v>
      </c>
    </row>
    <row r="11" spans="1:15" ht="45" x14ac:dyDescent="0.25">
      <c r="A11" s="2" t="s">
        <v>70</v>
      </c>
      <c r="B11" s="29" t="s">
        <v>117</v>
      </c>
      <c r="C11" s="32">
        <v>11.53</v>
      </c>
      <c r="D11" s="30" t="s">
        <v>120</v>
      </c>
      <c r="E11" s="32">
        <v>5.18</v>
      </c>
      <c r="F11" s="32">
        <v>9.84</v>
      </c>
      <c r="G11" s="32">
        <v>10.31</v>
      </c>
      <c r="H11" s="33">
        <v>7.01</v>
      </c>
      <c r="I11" s="40">
        <v>10.37</v>
      </c>
      <c r="J11" s="33">
        <v>11.53</v>
      </c>
      <c r="K11" s="30">
        <v>5.79</v>
      </c>
      <c r="L11" s="32">
        <v>5.49</v>
      </c>
      <c r="M11" s="32">
        <v>9.84</v>
      </c>
      <c r="N11" s="32">
        <v>10.31</v>
      </c>
      <c r="O11" s="33">
        <v>7.76</v>
      </c>
    </row>
    <row r="12" spans="1:15" ht="45" x14ac:dyDescent="0.25">
      <c r="A12" s="2" t="s">
        <v>72</v>
      </c>
      <c r="B12" s="29" t="s">
        <v>121</v>
      </c>
      <c r="C12" s="32">
        <v>11.56</v>
      </c>
      <c r="D12" s="30" t="s">
        <v>122</v>
      </c>
      <c r="E12" s="32">
        <v>5.25</v>
      </c>
      <c r="F12" s="32">
        <v>10.36</v>
      </c>
      <c r="G12" s="32">
        <v>10.36</v>
      </c>
      <c r="H12" s="33">
        <v>7.19</v>
      </c>
      <c r="I12" s="40">
        <v>10.4</v>
      </c>
      <c r="J12" s="33">
        <v>11.56</v>
      </c>
      <c r="K12" s="30">
        <v>5.85</v>
      </c>
      <c r="L12" s="32">
        <v>5.57</v>
      </c>
      <c r="M12" s="32">
        <v>10.36</v>
      </c>
      <c r="N12" s="32">
        <v>10.36</v>
      </c>
      <c r="O12" s="33">
        <v>7.97</v>
      </c>
    </row>
    <row r="13" spans="1:15" ht="45" x14ac:dyDescent="0.25">
      <c r="A13" s="2" t="s">
        <v>75</v>
      </c>
      <c r="B13" s="29" t="s">
        <v>124</v>
      </c>
      <c r="C13" s="32">
        <v>13</v>
      </c>
      <c r="D13" s="30" t="s">
        <v>125</v>
      </c>
      <c r="E13" s="32">
        <v>5.03</v>
      </c>
      <c r="F13" s="32">
        <v>9.52</v>
      </c>
      <c r="G13" s="32">
        <v>10.26</v>
      </c>
      <c r="H13" s="33">
        <v>6.65</v>
      </c>
      <c r="I13" s="40">
        <v>11.69</v>
      </c>
      <c r="J13" s="33">
        <v>13</v>
      </c>
      <c r="K13" s="30">
        <v>5.76</v>
      </c>
      <c r="L13" s="32">
        <v>5.33</v>
      </c>
      <c r="M13" s="32">
        <v>9.52</v>
      </c>
      <c r="N13" s="32">
        <v>10.26</v>
      </c>
      <c r="O13" s="33">
        <v>7.35</v>
      </c>
    </row>
    <row r="14" spans="1:15" ht="45" x14ac:dyDescent="0.25">
      <c r="A14" s="2" t="s">
        <v>77</v>
      </c>
      <c r="B14" s="29" t="s">
        <v>126</v>
      </c>
      <c r="C14" s="32">
        <v>13.38</v>
      </c>
      <c r="D14" s="30" t="s">
        <v>123</v>
      </c>
      <c r="E14" s="32">
        <v>5.25</v>
      </c>
      <c r="F14" s="32">
        <v>10.59</v>
      </c>
      <c r="G14" s="32">
        <v>10.4</v>
      </c>
      <c r="H14" s="33">
        <v>7.19</v>
      </c>
      <c r="I14" s="40">
        <v>12.03</v>
      </c>
      <c r="J14" s="33">
        <v>13.38</v>
      </c>
      <c r="K14" s="30">
        <v>6.08</v>
      </c>
      <c r="L14" s="32">
        <v>5.57</v>
      </c>
      <c r="M14" s="32">
        <v>10.59</v>
      </c>
      <c r="N14" s="32">
        <v>10.4</v>
      </c>
      <c r="O14" s="33">
        <v>7.97</v>
      </c>
    </row>
    <row r="15" spans="1:15" ht="45" x14ac:dyDescent="0.25">
      <c r="A15" s="2" t="s">
        <v>78</v>
      </c>
      <c r="B15" s="29" t="s">
        <v>127</v>
      </c>
      <c r="C15" s="32">
        <v>14.27</v>
      </c>
      <c r="D15" s="30" t="s">
        <v>128</v>
      </c>
      <c r="E15" s="32">
        <v>6.13</v>
      </c>
      <c r="F15" s="32">
        <v>11.02</v>
      </c>
      <c r="G15" s="32">
        <v>10.41</v>
      </c>
      <c r="H15" s="33">
        <v>7.75</v>
      </c>
      <c r="I15" s="40">
        <v>12.84</v>
      </c>
      <c r="J15" s="33">
        <v>14.27</v>
      </c>
      <c r="K15" s="30">
        <v>6.18</v>
      </c>
      <c r="L15" s="32">
        <v>6.5</v>
      </c>
      <c r="M15" s="32">
        <v>11.02</v>
      </c>
      <c r="N15" s="32">
        <v>10.41</v>
      </c>
      <c r="O15" s="33">
        <v>8.61</v>
      </c>
    </row>
    <row r="16" spans="1:15" ht="45" x14ac:dyDescent="0.25">
      <c r="A16" s="2" t="s">
        <v>80</v>
      </c>
      <c r="B16" s="29" t="s">
        <v>129</v>
      </c>
      <c r="C16" s="32">
        <v>14.35</v>
      </c>
      <c r="D16" s="30" t="s">
        <v>130</v>
      </c>
      <c r="E16" s="32">
        <v>6.18</v>
      </c>
      <c r="F16" s="32">
        <v>11.4</v>
      </c>
      <c r="G16" s="32">
        <v>10.99</v>
      </c>
      <c r="H16" s="33">
        <v>7.8</v>
      </c>
      <c r="I16" s="40">
        <v>12.91</v>
      </c>
      <c r="J16" s="33">
        <v>14.35</v>
      </c>
      <c r="K16" s="30">
        <v>6.21</v>
      </c>
      <c r="L16" s="32">
        <v>6.55</v>
      </c>
      <c r="M16" s="32">
        <v>11.4</v>
      </c>
      <c r="N16" s="32">
        <v>10.99</v>
      </c>
      <c r="O16" s="33">
        <v>8.67</v>
      </c>
    </row>
    <row r="17" spans="1:15" ht="45" x14ac:dyDescent="0.25">
      <c r="A17" s="2" t="s">
        <v>82</v>
      </c>
      <c r="B17" s="29" t="s">
        <v>131</v>
      </c>
      <c r="C17" s="32">
        <v>14.46</v>
      </c>
      <c r="D17" s="30" t="s">
        <v>132</v>
      </c>
      <c r="E17" s="32">
        <v>6.18</v>
      </c>
      <c r="F17" s="32">
        <v>11.46</v>
      </c>
      <c r="G17" s="32">
        <v>11.03</v>
      </c>
      <c r="H17" s="33">
        <v>7.99</v>
      </c>
      <c r="I17" s="40">
        <v>13.01</v>
      </c>
      <c r="J17" s="33">
        <v>14.46</v>
      </c>
      <c r="K17" s="30">
        <v>6.25</v>
      </c>
      <c r="L17" s="32">
        <v>6.55</v>
      </c>
      <c r="M17" s="32">
        <v>11.46</v>
      </c>
      <c r="N17" s="32">
        <v>11.03</v>
      </c>
      <c r="O17" s="33">
        <v>8.89</v>
      </c>
    </row>
    <row r="18" spans="1:15" ht="45" x14ac:dyDescent="0.25">
      <c r="A18" s="2" t="s">
        <v>84</v>
      </c>
      <c r="B18" s="29" t="s">
        <v>133</v>
      </c>
      <c r="C18" s="32">
        <v>15.87</v>
      </c>
      <c r="D18" s="30" t="s">
        <v>134</v>
      </c>
      <c r="E18" s="32">
        <v>6.38</v>
      </c>
      <c r="F18" s="32">
        <v>12.02</v>
      </c>
      <c r="G18" s="32">
        <v>12.02</v>
      </c>
      <c r="H18" s="33">
        <v>9.6199999999999992</v>
      </c>
      <c r="I18" s="40">
        <v>14.27</v>
      </c>
      <c r="J18" s="33">
        <v>15.87</v>
      </c>
      <c r="K18" s="30">
        <v>7.22</v>
      </c>
      <c r="L18" s="32">
        <v>6.76</v>
      </c>
      <c r="M18" s="32">
        <v>12.02</v>
      </c>
      <c r="N18" s="32">
        <v>12.02</v>
      </c>
      <c r="O18" s="33">
        <v>10.76</v>
      </c>
    </row>
    <row r="19" spans="1:15" ht="45" x14ac:dyDescent="0.25">
      <c r="A19" s="2" t="s">
        <v>85</v>
      </c>
      <c r="B19" s="29" t="s">
        <v>135</v>
      </c>
      <c r="C19" s="32">
        <v>16</v>
      </c>
      <c r="D19" s="30" t="s">
        <v>136</v>
      </c>
      <c r="E19" s="32">
        <v>6.47</v>
      </c>
      <c r="F19" s="32">
        <v>12.13</v>
      </c>
      <c r="G19" s="32">
        <v>12.02</v>
      </c>
      <c r="H19" s="33">
        <v>9.76</v>
      </c>
      <c r="I19" s="40">
        <v>14.39</v>
      </c>
      <c r="J19" s="33">
        <v>16</v>
      </c>
      <c r="K19" s="30">
        <v>7.28</v>
      </c>
      <c r="L19" s="32">
        <v>6.86</v>
      </c>
      <c r="M19" s="32">
        <v>12.13</v>
      </c>
      <c r="N19" s="32">
        <v>12.02</v>
      </c>
      <c r="O19" s="33">
        <v>10.92</v>
      </c>
    </row>
    <row r="20" spans="1:15" ht="45" x14ac:dyDescent="0.25">
      <c r="A20" s="2" t="s">
        <v>87</v>
      </c>
      <c r="B20" s="29" t="s">
        <v>135</v>
      </c>
      <c r="C20" s="32">
        <v>16</v>
      </c>
      <c r="D20" s="30" t="s">
        <v>137</v>
      </c>
      <c r="E20" s="32">
        <v>6.52</v>
      </c>
      <c r="F20" s="32">
        <v>12.19</v>
      </c>
      <c r="G20" s="32">
        <v>12.16</v>
      </c>
      <c r="H20" s="33">
        <v>9.99</v>
      </c>
      <c r="I20" s="40">
        <v>14.39</v>
      </c>
      <c r="J20" s="33">
        <v>16</v>
      </c>
      <c r="K20" s="30">
        <v>7.31</v>
      </c>
      <c r="L20" s="32">
        <v>6.91</v>
      </c>
      <c r="M20" s="32">
        <v>12.19</v>
      </c>
      <c r="N20" s="32">
        <v>12.16</v>
      </c>
      <c r="O20" s="33">
        <v>11.19</v>
      </c>
    </row>
    <row r="21" spans="1:15" ht="45" x14ac:dyDescent="0.25">
      <c r="A21" s="2" t="s">
        <v>89</v>
      </c>
      <c r="B21" s="29" t="s">
        <v>135</v>
      </c>
      <c r="C21" s="32">
        <v>16</v>
      </c>
      <c r="D21" s="30" t="s">
        <v>137</v>
      </c>
      <c r="E21" s="32">
        <v>6.52</v>
      </c>
      <c r="F21" s="32">
        <v>12.19</v>
      </c>
      <c r="G21" s="32">
        <v>12.22</v>
      </c>
      <c r="H21" s="33">
        <v>10.46</v>
      </c>
      <c r="I21" s="40">
        <v>14.39</v>
      </c>
      <c r="J21" s="33">
        <v>16</v>
      </c>
      <c r="K21" s="30">
        <v>7.31</v>
      </c>
      <c r="L21" s="32">
        <v>6.91</v>
      </c>
      <c r="M21" s="32">
        <v>12.19</v>
      </c>
      <c r="N21" s="32">
        <v>12.22</v>
      </c>
      <c r="O21" s="33">
        <v>11.73</v>
      </c>
    </row>
    <row r="22" spans="1:15" ht="45" x14ac:dyDescent="0.25">
      <c r="A22" s="2" t="s">
        <v>90</v>
      </c>
      <c r="B22" s="29" t="s">
        <v>138</v>
      </c>
      <c r="C22" s="32">
        <v>16.37</v>
      </c>
      <c r="D22" s="30" t="s">
        <v>139</v>
      </c>
      <c r="E22" s="32">
        <v>6.55</v>
      </c>
      <c r="F22" s="32">
        <v>12.24</v>
      </c>
      <c r="G22" s="32">
        <v>12.28</v>
      </c>
      <c r="H22" s="33">
        <v>10.81</v>
      </c>
      <c r="I22" s="40">
        <v>14.72</v>
      </c>
      <c r="J22" s="33">
        <v>16.37</v>
      </c>
      <c r="K22" s="30">
        <v>7.34</v>
      </c>
      <c r="L22" s="32">
        <v>6.94</v>
      </c>
      <c r="M22" s="32">
        <v>12.24</v>
      </c>
      <c r="N22" s="32">
        <v>12.28</v>
      </c>
      <c r="O22" s="33">
        <v>12.13</v>
      </c>
    </row>
    <row r="23" spans="1:15" ht="45" x14ac:dyDescent="0.25">
      <c r="A23" s="2" t="s">
        <v>92</v>
      </c>
      <c r="B23" s="29" t="s">
        <v>140</v>
      </c>
      <c r="C23" s="32">
        <v>17.350000000000001</v>
      </c>
      <c r="D23" s="30" t="s">
        <v>141</v>
      </c>
      <c r="E23" s="32">
        <v>7.1</v>
      </c>
      <c r="F23" s="32">
        <v>12.94</v>
      </c>
      <c r="G23" s="32">
        <v>13.39</v>
      </c>
      <c r="H23" s="33">
        <v>11.48</v>
      </c>
      <c r="I23" s="40">
        <v>15.61</v>
      </c>
      <c r="J23" s="33">
        <v>17.350000000000001</v>
      </c>
      <c r="K23" s="30">
        <v>7.75</v>
      </c>
      <c r="L23" s="32">
        <v>7.53</v>
      </c>
      <c r="M23" s="32">
        <v>12.94</v>
      </c>
      <c r="N23" s="32">
        <v>13.39</v>
      </c>
      <c r="O23" s="33">
        <v>12.9</v>
      </c>
    </row>
    <row r="24" spans="1:15" ht="45" x14ac:dyDescent="0.25">
      <c r="A24" s="2" t="s">
        <v>94</v>
      </c>
      <c r="B24" s="29" t="s">
        <v>142</v>
      </c>
      <c r="C24" s="32">
        <v>18.88</v>
      </c>
      <c r="D24" s="30" t="s">
        <v>143</v>
      </c>
      <c r="E24" s="32">
        <v>7.55</v>
      </c>
      <c r="F24" s="32">
        <v>13.5</v>
      </c>
      <c r="G24" s="32">
        <v>13.74</v>
      </c>
      <c r="H24" s="33">
        <v>12.29</v>
      </c>
      <c r="I24" s="40">
        <v>16.98</v>
      </c>
      <c r="J24" s="33">
        <v>18.88</v>
      </c>
      <c r="K24" s="30">
        <v>8.1</v>
      </c>
      <c r="L24" s="32">
        <v>8</v>
      </c>
      <c r="M24" s="32">
        <v>13.5</v>
      </c>
      <c r="N24" s="32">
        <v>13.74</v>
      </c>
      <c r="O24" s="33">
        <v>13.83</v>
      </c>
    </row>
    <row r="25" spans="1:15" ht="45" x14ac:dyDescent="0.25">
      <c r="A25" s="2" t="s">
        <v>96</v>
      </c>
      <c r="B25" s="29" t="s">
        <v>144</v>
      </c>
      <c r="C25" s="32">
        <v>20.239999999999998</v>
      </c>
      <c r="D25" s="30" t="s">
        <v>145</v>
      </c>
      <c r="E25" s="32">
        <v>8.5500000000000007</v>
      </c>
      <c r="F25" s="32">
        <v>13.5</v>
      </c>
      <c r="G25" s="32">
        <v>14.49</v>
      </c>
      <c r="H25" s="33">
        <v>12.29</v>
      </c>
      <c r="I25" s="40">
        <v>18.21</v>
      </c>
      <c r="J25" s="33">
        <v>20.239999999999998</v>
      </c>
      <c r="K25" s="30">
        <v>8.8699999999999992</v>
      </c>
      <c r="L25" s="32">
        <v>9.06</v>
      </c>
      <c r="M25" s="32">
        <v>13.5</v>
      </c>
      <c r="N25" s="32">
        <v>14.49</v>
      </c>
      <c r="O25" s="33">
        <v>13.83</v>
      </c>
    </row>
    <row r="26" spans="1:15" ht="45" x14ac:dyDescent="0.25">
      <c r="A26" s="2" t="s">
        <v>98</v>
      </c>
      <c r="B26" s="29" t="s">
        <v>146</v>
      </c>
      <c r="C26" s="32">
        <v>20.54</v>
      </c>
      <c r="D26" s="30" t="s">
        <v>145</v>
      </c>
      <c r="E26" s="32">
        <v>8.5500000000000007</v>
      </c>
      <c r="F26" s="32">
        <v>14.81</v>
      </c>
      <c r="G26" s="32">
        <v>15.12</v>
      </c>
      <c r="H26" s="33">
        <v>13.43</v>
      </c>
      <c r="I26" s="40">
        <v>18.47</v>
      </c>
      <c r="J26" s="33">
        <v>20.54</v>
      </c>
      <c r="K26" s="30">
        <v>8.8699999999999992</v>
      </c>
      <c r="L26" s="32">
        <v>9.06</v>
      </c>
      <c r="M26" s="32">
        <v>14.81</v>
      </c>
      <c r="N26" s="32">
        <v>15.12</v>
      </c>
      <c r="O26" s="33">
        <v>15.14</v>
      </c>
    </row>
    <row r="27" spans="1:15" ht="45" x14ac:dyDescent="0.25">
      <c r="A27" s="2" t="s">
        <v>99</v>
      </c>
      <c r="B27" s="29" t="s">
        <v>147</v>
      </c>
      <c r="C27" s="32">
        <v>20.09</v>
      </c>
      <c r="D27" s="30" t="s">
        <v>148</v>
      </c>
      <c r="E27" s="32">
        <v>6.71</v>
      </c>
      <c r="F27" s="32">
        <v>15.12</v>
      </c>
      <c r="G27" s="32">
        <v>13.05</v>
      </c>
      <c r="H27" s="33">
        <v>8.89</v>
      </c>
      <c r="I27" s="40">
        <v>18.07</v>
      </c>
      <c r="J27" s="33">
        <v>20.09</v>
      </c>
      <c r="K27" s="30">
        <v>8.99</v>
      </c>
      <c r="L27" s="32">
        <v>7.11</v>
      </c>
      <c r="M27" s="32">
        <v>15.12</v>
      </c>
      <c r="N27" s="32">
        <v>13.05</v>
      </c>
      <c r="O27" s="33">
        <v>9.92</v>
      </c>
    </row>
    <row r="28" spans="1:15" ht="45" x14ac:dyDescent="0.25">
      <c r="A28" s="2" t="s">
        <v>101</v>
      </c>
      <c r="B28" s="29" t="s">
        <v>149</v>
      </c>
      <c r="C28" s="32">
        <v>24.06</v>
      </c>
      <c r="D28" s="30" t="s">
        <v>150</v>
      </c>
      <c r="E28" s="32">
        <v>7.74</v>
      </c>
      <c r="F28" s="32">
        <v>17.91</v>
      </c>
      <c r="G28" s="32">
        <v>14.58</v>
      </c>
      <c r="H28" s="33">
        <v>12.13</v>
      </c>
      <c r="I28" s="40">
        <v>21.64</v>
      </c>
      <c r="J28" s="33">
        <v>24.06</v>
      </c>
      <c r="K28" s="30">
        <v>10.65</v>
      </c>
      <c r="L28" s="32">
        <v>8.1999999999999993</v>
      </c>
      <c r="M28" s="32">
        <v>17.91</v>
      </c>
      <c r="N28" s="32">
        <v>14.58</v>
      </c>
      <c r="O28" s="33">
        <v>13.65</v>
      </c>
    </row>
    <row r="29" spans="1:15" ht="45" x14ac:dyDescent="0.25">
      <c r="A29" s="2" t="s">
        <v>103</v>
      </c>
      <c r="B29" s="29" t="s">
        <v>151</v>
      </c>
      <c r="C29" s="32">
        <v>25.57</v>
      </c>
      <c r="D29" s="30" t="s">
        <v>152</v>
      </c>
      <c r="E29" s="32">
        <v>8.2799999999999994</v>
      </c>
      <c r="F29" s="32">
        <v>18.84</v>
      </c>
      <c r="G29" s="32">
        <v>15.86</v>
      </c>
      <c r="H29" s="33">
        <v>12.95</v>
      </c>
      <c r="I29" s="40">
        <v>23</v>
      </c>
      <c r="J29" s="33">
        <v>25.57</v>
      </c>
      <c r="K29" s="30">
        <v>11.21</v>
      </c>
      <c r="L29" s="32">
        <v>8.7799999999999994</v>
      </c>
      <c r="M29" s="32">
        <v>18.84</v>
      </c>
      <c r="N29" s="32">
        <v>15.86</v>
      </c>
      <c r="O29" s="33">
        <v>14.59</v>
      </c>
    </row>
    <row r="30" spans="1:15" ht="45" x14ac:dyDescent="0.25">
      <c r="A30" s="2" t="s">
        <v>106</v>
      </c>
      <c r="B30" s="29" t="s">
        <v>154</v>
      </c>
      <c r="C30" s="32">
        <v>28.2</v>
      </c>
      <c r="D30" s="30" t="s">
        <v>153</v>
      </c>
      <c r="E30" s="32">
        <v>8.75</v>
      </c>
      <c r="F30" s="32">
        <v>19.670000000000002</v>
      </c>
      <c r="G30" s="32">
        <v>16.309999999999999</v>
      </c>
      <c r="H30" s="33">
        <v>13.83</v>
      </c>
      <c r="I30" s="40">
        <v>25.36</v>
      </c>
      <c r="J30" s="33">
        <v>28.2</v>
      </c>
      <c r="K30" s="30">
        <v>11.7</v>
      </c>
      <c r="L30" s="32">
        <v>9.2799999999999994</v>
      </c>
      <c r="M30" s="32">
        <v>19.670000000000002</v>
      </c>
      <c r="N30" s="32">
        <v>16.309999999999999</v>
      </c>
      <c r="O30" s="33">
        <v>15.6</v>
      </c>
    </row>
    <row r="31" spans="1:15" ht="45" x14ac:dyDescent="0.25">
      <c r="A31" s="2" t="s">
        <v>107</v>
      </c>
      <c r="B31" s="29" t="s">
        <v>155</v>
      </c>
      <c r="C31" s="32">
        <v>30.6</v>
      </c>
      <c r="D31" s="30" t="s">
        <v>156</v>
      </c>
      <c r="E31" s="32">
        <v>9.69</v>
      </c>
      <c r="F31" s="32">
        <v>21.31</v>
      </c>
      <c r="G31" s="32">
        <v>18.05</v>
      </c>
      <c r="H31" s="33">
        <v>14.83</v>
      </c>
      <c r="I31" s="40">
        <v>27.52</v>
      </c>
      <c r="J31" s="33">
        <v>30.6</v>
      </c>
      <c r="K31" s="30">
        <v>12.66</v>
      </c>
      <c r="L31" s="32">
        <v>10.27</v>
      </c>
      <c r="M31" s="32">
        <v>21.31</v>
      </c>
      <c r="N31" s="32">
        <v>18.05</v>
      </c>
      <c r="O31" s="33">
        <v>16.75</v>
      </c>
    </row>
    <row r="32" spans="1:15" ht="45" x14ac:dyDescent="0.25">
      <c r="A32" s="2" t="s">
        <v>109</v>
      </c>
      <c r="B32" s="34" t="s">
        <v>155</v>
      </c>
      <c r="C32" s="35">
        <v>30.6</v>
      </c>
      <c r="D32" s="36" t="s">
        <v>157</v>
      </c>
      <c r="E32" s="35">
        <v>9.7100000000000009</v>
      </c>
      <c r="F32" s="35">
        <v>21.77</v>
      </c>
      <c r="G32" s="35">
        <v>18.149999999999999</v>
      </c>
      <c r="H32" s="37">
        <v>16.71</v>
      </c>
      <c r="I32" s="41">
        <v>27.52</v>
      </c>
      <c r="J32" s="37">
        <v>30.6</v>
      </c>
      <c r="K32" s="36">
        <v>12.69</v>
      </c>
      <c r="L32" s="35">
        <v>10.29</v>
      </c>
      <c r="M32" s="35">
        <v>21.77</v>
      </c>
      <c r="N32" s="35">
        <v>18.149999999999999</v>
      </c>
      <c r="O32" s="37">
        <v>18.920000000000002</v>
      </c>
    </row>
    <row r="34" spans="1:1" ht="18" x14ac:dyDescent="0.35">
      <c r="A34" s="6" t="s">
        <v>162</v>
      </c>
    </row>
  </sheetData>
  <mergeCells count="7">
    <mergeCell ref="A3:O3"/>
    <mergeCell ref="B6:H6"/>
    <mergeCell ref="I6:O6"/>
    <mergeCell ref="B4:C5"/>
    <mergeCell ref="I4:J5"/>
    <mergeCell ref="K4:O5"/>
    <mergeCell ref="D4: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Calculator</vt:lpstr>
      <vt:lpstr>Standard size</vt:lpstr>
      <vt:lpstr>Oversize local fulfilment fees</vt:lpstr>
      <vt:lpstr>Oversize EFN and Pan EU</vt:lpstr>
      <vt:lpstr>'Standard size'!wjz_cjc_jcb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Anca Canulescu</dc:creator>
  <cp:lastModifiedBy>Nutzer</cp:lastModifiedBy>
  <dcterms:created xsi:type="dcterms:W3CDTF">2020-03-11T12:23:16Z</dcterms:created>
  <dcterms:modified xsi:type="dcterms:W3CDTF">2020-03-20T16:22:42Z</dcterms:modified>
</cp:coreProperties>
</file>